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1760" tabRatio="786"/>
  </bookViews>
  <sheets>
    <sheet name="СВОД" sheetId="1" r:id="rId1"/>
    <sheet name="Клиент 1" sheetId="4" r:id="rId2"/>
    <sheet name="Клиент 2" sheetId="14" r:id="rId3"/>
    <sheet name="Клиент 3" sheetId="15" r:id="rId4"/>
    <sheet name="Клиент 4" sheetId="16" r:id="rId5"/>
    <sheet name="Клиент 5" sheetId="17" r:id="rId6"/>
    <sheet name="Клиент 6" sheetId="18" r:id="rId7"/>
    <sheet name="Клиент 7" sheetId="19" r:id="rId8"/>
    <sheet name="Клиент 8" sheetId="20" r:id="rId9"/>
    <sheet name="Клиент 9" sheetId="21" r:id="rId10"/>
    <sheet name="Клиент 10" sheetId="22" r:id="rId11"/>
    <sheet name="Лист2" sheetId="2" r:id="rId12"/>
  </sheets>
  <definedNames>
    <definedName name="_xlnm.Print_Area" localSheetId="1">'Клиент 1'!$A$1:$H$36</definedName>
    <definedName name="_xlnm.Print_Area" localSheetId="10">'Клиент 10'!$A$1:$H$36</definedName>
    <definedName name="_xlnm.Print_Area" localSheetId="2">'Клиент 2'!$A$1:$H$36</definedName>
    <definedName name="_xlnm.Print_Area" localSheetId="3">'Клиент 3'!$A$1:$H$36</definedName>
    <definedName name="_xlnm.Print_Area" localSheetId="4">'Клиент 4'!$A$1:$H$36</definedName>
    <definedName name="_xlnm.Print_Area" localSheetId="5">'Клиент 5'!$A$1:$H$36</definedName>
    <definedName name="_xlnm.Print_Area" localSheetId="6">'Клиент 6'!$A$1:$H$36</definedName>
    <definedName name="_xlnm.Print_Area" localSheetId="7">'Клиент 7'!$A$1:$H$36</definedName>
    <definedName name="_xlnm.Print_Area" localSheetId="8">'Клиент 8'!$A$1:$H$36</definedName>
    <definedName name="_xlnm.Print_Area" localSheetId="9">'Клиент 9'!$A$1:$H$36</definedName>
    <definedName name="_xlnm.Print_Area" localSheetId="0">СВОД!$A$1:$J$38</definedName>
  </definedNames>
  <calcPr calcId="125725"/>
</workbook>
</file>

<file path=xl/calcChain.xml><?xml version="1.0" encoding="utf-8"?>
<calcChain xmlns="http://schemas.openxmlformats.org/spreadsheetml/2006/main">
  <c r="F23" i="17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F24" l="1"/>
  <c r="G12"/>
  <c r="G24" s="1"/>
  <c r="H26" i="1" l="1"/>
  <c r="G12"/>
  <c r="E12" s="1"/>
  <c r="G13"/>
  <c r="E13" s="1"/>
  <c r="G14"/>
  <c r="E14" s="1"/>
  <c r="G15"/>
  <c r="E15" s="1"/>
  <c r="G16"/>
  <c r="G17"/>
  <c r="E17" s="1"/>
  <c r="G18"/>
  <c r="E18" s="1"/>
  <c r="G19"/>
  <c r="E19" s="1"/>
  <c r="G20"/>
  <c r="E20" s="1"/>
  <c r="G21"/>
  <c r="E21" s="1"/>
  <c r="G22"/>
  <c r="E22" s="1"/>
  <c r="G11"/>
  <c r="E11" s="1"/>
  <c r="E16" l="1"/>
  <c r="H16"/>
  <c r="E23"/>
  <c r="G23"/>
  <c r="F23" i="22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21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20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F23" i="19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18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16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15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23" i="14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3" i="4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 i="20" l="1"/>
  <c r="I22" i="1"/>
  <c r="I21"/>
  <c r="I20"/>
  <c r="I19"/>
  <c r="I18"/>
  <c r="I17"/>
  <c r="I16"/>
  <c r="I15"/>
  <c r="I14"/>
  <c r="I13"/>
  <c r="G24" i="18"/>
  <c r="I12" i="1"/>
  <c r="G24" i="22"/>
  <c r="G12" i="20"/>
  <c r="G24" s="1"/>
  <c r="G24" i="15"/>
  <c r="G24" i="14"/>
  <c r="F24" i="22"/>
  <c r="G24" i="21"/>
  <c r="F24"/>
  <c r="G24" i="19"/>
  <c r="F24"/>
  <c r="F24" i="18"/>
  <c r="G24" i="16"/>
  <c r="F24"/>
  <c r="F24" i="15"/>
  <c r="F24" i="14"/>
  <c r="F12" i="4"/>
  <c r="G12" l="1"/>
  <c r="F24"/>
  <c r="H12" i="1"/>
  <c r="H13"/>
  <c r="H14"/>
  <c r="H15"/>
  <c r="H17"/>
  <c r="H18"/>
  <c r="H19"/>
  <c r="H20"/>
  <c r="H21"/>
  <c r="H22"/>
  <c r="H11"/>
  <c r="G24" i="4" l="1"/>
  <c r="I11" i="1"/>
  <c r="I23" s="1"/>
  <c r="H23"/>
</calcChain>
</file>

<file path=xl/sharedStrings.xml><?xml version="1.0" encoding="utf-8"?>
<sst xmlns="http://schemas.openxmlformats.org/spreadsheetml/2006/main" count="465" uniqueCount="108">
  <si>
    <t>№</t>
  </si>
  <si>
    <t>Покупка за счёт средств получателя социальных услуг и доставка на дом продуктов питания, пром-ых товаров первой необх., средств санитарии и гигиены, средств ухода, книг, газет, журналов</t>
  </si>
  <si>
    <t>Помощь в приготовлении пищи</t>
  </si>
  <si>
    <t>Оплата за счёт средств получателя социальных услуг жилищно-коммунальных услуг и услуг связи</t>
  </si>
  <si>
    <t>Сдача за счёт средств получателя социальных услуг вещей в стирку, химчистку, ремонт и обратная их доставка</t>
  </si>
  <si>
    <t>Уборка жилых помещений</t>
  </si>
  <si>
    <t>Помощь в приёме пищи (кормление)</t>
  </si>
  <si>
    <t>Содействие в обеспечении по заключению врачей лекартвенными препаратами и изделиями медицинского назначения</t>
  </si>
  <si>
    <t>Расчистка снега</t>
  </si>
  <si>
    <t>Предоставление гигиенических услуг лицам, не способным по состоянию здоровья сам-но осуществлять за собой уход</t>
  </si>
  <si>
    <t>АКТ приёма-сдачи социальных услуг</t>
  </si>
  <si>
    <t>Ф.И.О. получателя соц.услуг________________________________________________________________________</t>
  </si>
  <si>
    <t>Наименование услуги</t>
  </si>
  <si>
    <t>Даты предоставления услуг</t>
  </si>
  <si>
    <t>Стоимость           1 услуги в соответствии с тарифами (руб.)</t>
  </si>
  <si>
    <t>Количество оказанных услуг за месяц</t>
  </si>
  <si>
    <t>Стоимость услуг (руб.)</t>
  </si>
  <si>
    <t>в соответствии с тарифами</t>
  </si>
  <si>
    <t>По договору</t>
  </si>
  <si>
    <t xml:space="preserve">     Полная стоимость услуг согласно утвержденным тарифам</t>
  </si>
  <si>
    <t xml:space="preserve">     Предельная величина оплаты за соц.услуги    (№442-ФЗ, ст,32) ________ руб. _____ коп.</t>
  </si>
  <si>
    <t xml:space="preserve">   1. При приёме-сдаче социальных услуг установлено, что услуги оказаны в полном объёме и в срок ( с нарушением объёма и срока оказания услуг)        (нужное подчеркнуть)</t>
  </si>
  <si>
    <t xml:space="preserve">   2. Качество услуг соответствует ( не соответствует) указанным в договоре требованиям  (нужное подчеркнуть)</t>
  </si>
  <si>
    <t xml:space="preserve">   3. Стороны по договору претензий друг к другу не имеют</t>
  </si>
  <si>
    <t>От заказчика   (подпись/ расшифровка подписи)</t>
  </si>
  <si>
    <t>От исполнителя  (подпись/ расшифровка подписи)</t>
  </si>
  <si>
    <t>"_____" ___________ 2016 год</t>
  </si>
  <si>
    <t>Измерение температуры тела, артериального давления, контроль за приёмом лекарств и др.</t>
  </si>
  <si>
    <t>ОТЧЕТ СОЦИАЛЬНОГО РАБОТНИКА</t>
  </si>
  <si>
    <t>(Ф. И. О. социального работника)</t>
  </si>
  <si>
    <r>
      <t xml:space="preserve">СВОДНАЯ ИНФОРМАЦИЯ ПО ВСЕМ ОБСЛУЖИВАЕМЫМ КЛИЕНТАМ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Arial Narrow"/>
        <family val="2"/>
        <charset val="204"/>
      </rPr>
      <t>( таблица считает самостоятельно, графы заполнять не надо!!!)</t>
    </r>
  </si>
  <si>
    <t>Подпись социального работника/ расшифровка подписи)</t>
  </si>
  <si>
    <t>Количество услуг предоставленных на условиях:</t>
  </si>
  <si>
    <t>1.</t>
  </si>
  <si>
    <t>2.</t>
  </si>
  <si>
    <t>3.</t>
  </si>
  <si>
    <t>Частиной</t>
  </si>
  <si>
    <t xml:space="preserve">Полной оплаты </t>
  </si>
  <si>
    <t>Бесплатно</t>
  </si>
  <si>
    <t>-</t>
  </si>
  <si>
    <t>Количество собранных денежных средств (руб.)</t>
  </si>
  <si>
    <t>Количество социальных услуг (ед.)</t>
  </si>
  <si>
    <t>Приложение № ___</t>
  </si>
  <si>
    <t>Итого:</t>
  </si>
  <si>
    <r>
      <t xml:space="preserve">Покупка за счёт средств получателя соц. услуг топлива, </t>
    </r>
    <r>
      <rPr>
        <b/>
        <u/>
        <sz val="12"/>
        <color theme="1"/>
        <rFont val="Arial Narrow"/>
        <family val="2"/>
        <charset val="204"/>
      </rPr>
      <t>топка печей</t>
    </r>
    <r>
      <rPr>
        <sz val="12"/>
        <color theme="1"/>
        <rFont val="Arial Narrow"/>
        <family val="2"/>
        <charset val="204"/>
      </rPr>
      <t xml:space="preserve">, обесп. водой </t>
    </r>
  </si>
  <si>
    <r>
      <t xml:space="preserve">Покупка за счёт средств получателя соц. услуг топлива, топка печей, </t>
    </r>
    <r>
      <rPr>
        <b/>
        <u/>
        <sz val="12"/>
        <color theme="1"/>
        <rFont val="Arial Narrow"/>
        <family val="2"/>
        <charset val="204"/>
      </rPr>
      <t>обесп. водой</t>
    </r>
    <r>
      <rPr>
        <sz val="12"/>
        <color theme="1"/>
        <rFont val="Arial Narrow"/>
        <family val="2"/>
        <charset val="204"/>
      </rPr>
      <t xml:space="preserve"> </t>
    </r>
  </si>
  <si>
    <t>5.1.</t>
  </si>
  <si>
    <t>5.2.</t>
  </si>
  <si>
    <r>
      <t xml:space="preserve">Покупка за счёт средств получателя соц. услуг топлива, топка печей, </t>
    </r>
    <r>
      <rPr>
        <b/>
        <u/>
        <sz val="12"/>
        <color theme="1"/>
        <rFont val="Arial Narrow"/>
        <family val="2"/>
        <charset val="204"/>
      </rPr>
      <t xml:space="preserve">обесп. водой </t>
    </r>
  </si>
  <si>
    <t>____________________/____________________________</t>
  </si>
  <si>
    <t>Норма времени на 1 соц. услугу (мин.)</t>
  </si>
  <si>
    <t>Временные затраты (мин)</t>
  </si>
  <si>
    <r>
      <rPr>
        <b/>
        <sz val="16"/>
        <color theme="1"/>
        <rFont val="Arial Narrow"/>
        <family val="2"/>
        <charset val="204"/>
      </rPr>
      <t xml:space="preserve">    Всего к оплате в рамках заключенного договора</t>
    </r>
    <r>
      <rPr>
        <sz val="16"/>
        <color theme="1"/>
        <rFont val="Arial Narrow"/>
        <family val="2"/>
        <charset val="204"/>
      </rPr>
      <t xml:space="preserve"> (руб., коп.)</t>
    </r>
  </si>
  <si>
    <t>Объем собранных средств с учетом размера предельной оплаты за социльные услуги (руб., коп.)</t>
  </si>
  <si>
    <r>
      <t xml:space="preserve">Покупка за счёт средств получателя соц. услуг топлива, </t>
    </r>
    <r>
      <rPr>
        <b/>
        <u/>
        <sz val="12"/>
        <color theme="1"/>
        <rFont val="Times New Roman"/>
        <family val="1"/>
        <charset val="204"/>
      </rPr>
      <t>топка печей</t>
    </r>
    <r>
      <rPr>
        <sz val="12"/>
        <color theme="1"/>
        <rFont val="Times New Roman"/>
        <family val="1"/>
        <charset val="204"/>
      </rPr>
      <t xml:space="preserve">, обесп. водой </t>
    </r>
  </si>
  <si>
    <r>
      <t xml:space="preserve">Покупка за счёт средств получателя соц. услуг топлива, топка печей, </t>
    </r>
    <r>
      <rPr>
        <b/>
        <u/>
        <sz val="12"/>
        <color theme="1"/>
        <rFont val="Times New Roman"/>
        <family val="1"/>
        <charset val="204"/>
      </rPr>
      <t xml:space="preserve">обесп. водой </t>
    </r>
  </si>
  <si>
    <r>
      <rPr>
        <b/>
        <sz val="16"/>
        <color theme="1"/>
        <rFont val="Times New Roman"/>
        <family val="1"/>
        <charset val="204"/>
      </rPr>
      <t xml:space="preserve">    Всего к оплате в рамках заключенного договора</t>
    </r>
    <r>
      <rPr>
        <sz val="16"/>
        <color theme="1"/>
        <rFont val="Times New Roman"/>
        <family val="1"/>
        <charset val="204"/>
      </rPr>
      <t xml:space="preserve"> (руб., коп.)</t>
    </r>
  </si>
  <si>
    <t>"______" ______________ 2017 год</t>
  </si>
  <si>
    <t>"_______"_____________________2017 г</t>
  </si>
  <si>
    <t>"_____" ___________ 2017 год</t>
  </si>
  <si>
    <t xml:space="preserve">     Предельная величина оплаты за соц.услуги    (№442-ФЗ, ст,32) ____2075____ руб. _52____ коп.</t>
  </si>
  <si>
    <t xml:space="preserve">     Предельная величина оплаты за соц.услуги    (№442-ФЗ, ст,32) ____3734___ руб. __19___ коп.</t>
  </si>
  <si>
    <t xml:space="preserve">     Предельная величина оплаты за соц.услуги    (№442-ФЗ, ст,32) ___1621_____ руб. ___53__ коп.</t>
  </si>
  <si>
    <t xml:space="preserve">     Предельная величина оплаты за соц.услуги    (№442-ФЗ, ст,32) ___2844____ руб. ___91__ коп.</t>
  </si>
  <si>
    <t xml:space="preserve">     Предельная величина оплаты за соц.услуги    (№442-ФЗ, ст,32) _101_ руб. _15  коп.</t>
  </si>
  <si>
    <t xml:space="preserve">     Предельная величина оплаты за соц.услуги    (№442-ФЗ, ст,32)_1705 руб. -67 коп.</t>
  </si>
  <si>
    <t xml:space="preserve"> </t>
  </si>
  <si>
    <t>1,2,3,4,7,8,10,11</t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</si>
  <si>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№_239___от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>частичной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 xml:space="preserve">оплаты___60___% </t>
    </r>
    <r>
      <rPr>
        <sz val="12"/>
        <color theme="1"/>
        <rFont val="Arial Narrow"/>
        <family val="2"/>
        <charset val="204"/>
      </rPr>
      <t>от утверждённых тарифов, полной оплаты</t>
    </r>
    <r>
      <rPr>
        <b/>
        <sz val="12"/>
        <color theme="1"/>
        <rFont val="Arial Narrow"/>
        <family val="2"/>
        <charset val="204"/>
      </rPr>
      <t xml:space="preserve">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</si>
  <si>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t>АНО Межрайонный центр социального обслуживания населения "Доверие"</t>
  </si>
  <si>
    <r>
      <rPr>
        <b/>
        <i/>
        <sz val="14"/>
        <color theme="1"/>
        <rFont val="Arial Narrow"/>
        <family val="2"/>
        <charset val="204"/>
      </rPr>
      <t xml:space="preserve">Период предоставления социальных услуг: </t>
    </r>
    <r>
      <rPr>
        <sz val="14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с "__01___"_________10_______2017 г.                 по   "__28___"_____________10_________2017 г.       </t>
    </r>
  </si>
  <si>
    <r>
      <rPr>
        <b/>
        <i/>
        <sz val="12"/>
        <color theme="1"/>
        <rFont val="Arial Narrow"/>
        <family val="2"/>
        <charset val="204"/>
      </rPr>
      <t xml:space="preserve">Период предоставления социальных услуг: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с "__01_"____10_________2017 г.                 по "__28__"_______10_______________2017 г.</t>
    </r>
  </si>
  <si>
    <r>
      <rPr>
        <b/>
        <sz val="12"/>
        <color theme="1"/>
        <rFont val="Arial Narrow"/>
        <family val="2"/>
        <charset val="204"/>
      </rPr>
      <t xml:space="preserve">Утверждаю: </t>
    </r>
    <r>
      <rPr>
        <sz val="12"/>
        <color theme="1"/>
        <rFont val="Arial Narrow"/>
        <family val="2"/>
        <charset val="204"/>
      </rPr>
      <t>заведующий ОСО на дому №3 АНО    ЦСОН "Доверие"</t>
    </r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</si>
  <si>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№_348___от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>частичной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 xml:space="preserve">оплаты___80___% </t>
    </r>
    <r>
      <rPr>
        <sz val="12"/>
        <color theme="1"/>
        <rFont val="Arial Narrow"/>
        <family val="2"/>
        <charset val="204"/>
      </rPr>
      <t>от утверждённых тарифов, полной оплаты</t>
    </r>
    <r>
      <rPr>
        <b/>
        <sz val="12"/>
        <color theme="1"/>
        <rFont val="Arial Narrow"/>
        <family val="2"/>
        <charset val="204"/>
      </rPr>
      <t xml:space="preserve">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</si>
  <si>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t>2,4,6,9,11,13,16,18,20,23,25,27</t>
  </si>
  <si>
    <t>3,4,6,9,10,11,12,13,15,16,17,18,20,21,23,24,25,27,28,30,31</t>
  </si>
  <si>
    <t>4,5,10,26,30</t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</si>
  <si>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№_259___от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частичной</t>
    </r>
    <r>
      <rPr>
        <b/>
        <sz val="12"/>
        <color theme="1"/>
        <rFont val="Arial Narrow"/>
        <family val="2"/>
        <charset val="204"/>
      </rPr>
      <t xml:space="preserve"> </t>
    </r>
    <r>
      <rPr>
        <sz val="12"/>
        <color theme="1"/>
        <rFont val="Arial Narrow"/>
        <family val="2"/>
        <charset val="204"/>
      </rPr>
      <t>оплаты______%</t>
    </r>
    <r>
      <rPr>
        <b/>
        <u/>
        <sz val="12"/>
        <color theme="1"/>
        <rFont val="Arial Narrow"/>
        <family val="2"/>
        <charset val="204"/>
      </rPr>
      <t xml:space="preserve"> </t>
    </r>
    <r>
      <rPr>
        <sz val="12"/>
        <color theme="1"/>
        <rFont val="Arial Narrow"/>
        <family val="2"/>
        <charset val="204"/>
      </rPr>
      <t xml:space="preserve">от утверждённых тарифов, </t>
    </r>
    <r>
      <rPr>
        <b/>
        <u/>
        <sz val="12"/>
        <color theme="1"/>
        <rFont val="Arial Narrow"/>
        <family val="2"/>
        <charset val="204"/>
      </rPr>
      <t>полной оплаты</t>
    </r>
    <r>
      <rPr>
        <b/>
        <sz val="12"/>
        <color theme="1"/>
        <rFont val="Arial Narrow"/>
        <family val="2"/>
        <charset val="204"/>
      </rPr>
      <t xml:space="preserve">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</si>
  <si>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№_268___от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>частичной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 xml:space="preserve">оплаты___80__% </t>
    </r>
    <r>
      <rPr>
        <sz val="12"/>
        <color theme="1"/>
        <rFont val="Arial Narrow"/>
        <family val="2"/>
        <charset val="204"/>
      </rPr>
      <t>от утверждённых тарифов, полной оплаты</t>
    </r>
    <r>
      <rPr>
        <b/>
        <sz val="12"/>
        <color theme="1"/>
        <rFont val="Arial Narrow"/>
        <family val="2"/>
        <charset val="204"/>
      </rPr>
      <t xml:space="preserve">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</si>
  <si>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№_362__от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частичной оплаты_____%</t>
    </r>
    <r>
      <rPr>
        <b/>
        <u/>
        <sz val="12"/>
        <color theme="1"/>
        <rFont val="Arial Narrow"/>
        <family val="2"/>
        <charset val="204"/>
      </rPr>
      <t xml:space="preserve"> </t>
    </r>
    <r>
      <rPr>
        <sz val="12"/>
        <color theme="1"/>
        <rFont val="Arial Narrow"/>
        <family val="2"/>
        <charset val="204"/>
      </rPr>
      <t xml:space="preserve">от утверждённых тарифов, </t>
    </r>
    <r>
      <rPr>
        <b/>
        <sz val="12"/>
        <color theme="1"/>
        <rFont val="Arial Narrow"/>
        <family val="2"/>
        <charset val="204"/>
      </rPr>
      <t xml:space="preserve">полной оплаты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</si>
  <si>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t>3,10,17</t>
  </si>
  <si>
    <r>
      <t xml:space="preserve">            Автономная некомерческая организация Межрайонный центр социального обслуживания населения  "Доверие" в соответствие с Договором №_360___от  26_____"сентября______________2017____г. предоставлены следующие социальные услуги на условиях: </t>
    </r>
    <r>
      <rPr>
        <u/>
        <sz val="12"/>
        <color theme="1"/>
        <rFont val="Arial Narrow"/>
        <family val="2"/>
        <charset val="204"/>
      </rPr>
      <t>бесплатно,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>частичной</t>
    </r>
    <r>
      <rPr>
        <sz val="12"/>
        <color theme="1"/>
        <rFont val="Arial Narrow"/>
        <family val="2"/>
        <charset val="204"/>
      </rPr>
      <t xml:space="preserve"> </t>
    </r>
    <r>
      <rPr>
        <b/>
        <u/>
        <sz val="12"/>
        <color theme="1"/>
        <rFont val="Arial Narrow"/>
        <family val="2"/>
        <charset val="204"/>
      </rPr>
      <t xml:space="preserve">оплаты___60___% </t>
    </r>
    <r>
      <rPr>
        <sz val="12"/>
        <color theme="1"/>
        <rFont val="Arial Narrow"/>
        <family val="2"/>
        <charset val="204"/>
      </rPr>
      <t>от утверждённых тарифов, полной оплаты</t>
    </r>
    <r>
      <rPr>
        <b/>
        <sz val="12"/>
        <color theme="1"/>
        <rFont val="Arial Narrow"/>
        <family val="2"/>
        <charset val="204"/>
      </rPr>
      <t xml:space="preserve">  </t>
    </r>
    <r>
      <rPr>
        <sz val="12"/>
        <color theme="1"/>
        <rFont val="Arial Narrow"/>
        <family val="2"/>
        <charset val="204"/>
      </rPr>
      <t xml:space="preserve">                                                                                                 </t>
    </r>
    <r>
      <rPr>
        <i/>
        <sz val="10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(нужное подчеркнуть)</t>
    </r>
  </si>
  <si>
    <t>3,4,6,9,10,20,23,27,31</t>
  </si>
  <si>
    <t>3,5,6,9,10,11,13,17,19,20,23,24,25,27,30,31</t>
  </si>
  <si>
    <t>2,3,4,6,9,11,12,13,16,17,20,23,25,27,30,31</t>
  </si>
  <si>
    <t>2,4,5,9,10,13,17,23,27,30</t>
  </si>
  <si>
    <t>5,10,24,30</t>
  </si>
  <si>
    <t>___________________/__ФИО.__/</t>
  </si>
  <si>
    <r>
      <t>Ф.И.О. получателя соц.услуг_______________</t>
    </r>
    <r>
      <rPr>
        <sz val="18"/>
        <color theme="1"/>
        <rFont val="Arial Narrow"/>
        <family val="2"/>
        <charset val="204"/>
      </rPr>
      <t>___________Александра  Алексеевна_</t>
    </r>
    <r>
      <rPr>
        <sz val="11"/>
        <color theme="1"/>
        <rFont val="Arial Narrow"/>
        <family val="2"/>
        <charset val="204"/>
      </rPr>
      <t>____</t>
    </r>
  </si>
  <si>
    <t>____________________/____ А.А._____</t>
  </si>
  <si>
    <t>____________________/__ И.П._____</t>
  </si>
  <si>
    <r>
      <t>Ф.И.О. получателя соц.услуг________________</t>
    </r>
    <r>
      <rPr>
        <sz val="18"/>
        <color theme="1"/>
        <rFont val="Arial Narrow"/>
        <family val="2"/>
        <charset val="204"/>
      </rPr>
      <t>_______________ Вера  Викентьевна_____</t>
    </r>
  </si>
  <si>
    <t>___________________/__А.А.__/</t>
  </si>
  <si>
    <t>____________________/___.______</t>
  </si>
  <si>
    <t>____________________/_._______</t>
  </si>
  <si>
    <t>____________________/____._____</t>
  </si>
  <si>
    <t>____________________/________</t>
  </si>
  <si>
    <r>
      <t>Ф.И.О. получателя соц.услуг______________________________________</t>
    </r>
    <r>
      <rPr>
        <sz val="18"/>
        <color theme="1"/>
        <rFont val="Arial Narrow"/>
        <family val="2"/>
        <charset val="204"/>
      </rPr>
      <t>__  Екатерина  Петровна___</t>
    </r>
  </si>
  <si>
    <t>____________________/___._____</t>
  </si>
  <si>
    <r>
      <t>Ф.И.О. получателя соц.услуг__________________________________</t>
    </r>
    <r>
      <rPr>
        <sz val="18"/>
        <color theme="1"/>
        <rFont val="Arial Narrow"/>
        <family val="2"/>
        <charset val="204"/>
      </rPr>
      <t xml:space="preserve"> Екатерина  Михайловна__</t>
    </r>
    <r>
      <rPr>
        <sz val="11"/>
        <color theme="1"/>
        <rFont val="Arial Narrow"/>
        <family val="2"/>
        <charset val="204"/>
      </rPr>
      <t>____</t>
    </r>
  </si>
  <si>
    <t>___________________/__.__/</t>
  </si>
  <si>
    <t>____________________/__________</t>
  </si>
  <si>
    <r>
      <t>Ф.И.О. получателя соц.услуг__________________________</t>
    </r>
    <r>
      <rPr>
        <sz val="18"/>
        <color theme="1"/>
        <rFont val="Times New Roman"/>
        <family val="1"/>
        <charset val="204"/>
      </rPr>
      <t xml:space="preserve"> Александра Прокопьевна____</t>
    </r>
    <r>
      <rPr>
        <sz val="11"/>
        <color theme="1"/>
        <rFont val="Times New Roman"/>
        <family val="1"/>
        <charset val="204"/>
      </rPr>
      <t>_</t>
    </r>
  </si>
  <si>
    <r>
      <t>Ф.И.О. получателя соц.услуг__________________________________________</t>
    </r>
    <r>
      <rPr>
        <sz val="18"/>
        <color theme="1"/>
        <rFont val="Arial Narrow"/>
        <family val="2"/>
        <charset val="204"/>
      </rPr>
      <t>Леонид Яковлевич______</t>
    </r>
  </si>
  <si>
    <t>____________________/___.____</t>
  </si>
  <si>
    <t>___________________/____/</t>
  </si>
  <si>
    <t xml:space="preserve">  Ирина  Петровна</t>
  </si>
  <si>
    <t>________________________/__ И.П.____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</si>
</sst>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4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i/>
      <sz val="20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4"/>
      <color rgb="FFFF0000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4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i/>
      <sz val="12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b/>
      <i/>
      <sz val="14"/>
      <color theme="1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u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b/>
      <sz val="10"/>
      <color rgb="FFFF0000"/>
      <name val="Arial Narrow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2"/>
      <color theme="1"/>
      <name val="Arial Narrow"/>
      <family val="2"/>
      <charset val="204"/>
    </font>
    <font>
      <i/>
      <sz val="18"/>
      <color theme="1"/>
      <name val="Arial Narrow"/>
      <family val="2"/>
      <charset val="204"/>
    </font>
    <font>
      <i/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5" xfId="0" applyFont="1" applyBorder="1"/>
    <xf numFmtId="2" fontId="5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2" fontId="13" fillId="0" borderId="1" xfId="0" applyNumberFormat="1" applyFont="1" applyBorder="1"/>
    <xf numFmtId="2" fontId="14" fillId="0" borderId="1" xfId="0" applyNumberFormat="1" applyFont="1" applyBorder="1"/>
    <xf numFmtId="9" fontId="13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/>
    <xf numFmtId="0" fontId="2" fillId="0" borderId="5" xfId="0" applyFont="1" applyBorder="1" applyAlignment="1">
      <alignment wrapText="1"/>
    </xf>
    <xf numFmtId="0" fontId="0" fillId="0" borderId="0" xfId="0" applyBorder="1"/>
    <xf numFmtId="0" fontId="24" fillId="0" borderId="1" xfId="0" applyFont="1" applyBorder="1" applyAlignment="1">
      <alignment horizontal="center" vertical="top"/>
    </xf>
    <xf numFmtId="9" fontId="24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2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0" fillId="0" borderId="0" xfId="0" applyAlignment="1"/>
    <xf numFmtId="0" fontId="0" fillId="0" borderId="12" xfId="0" applyBorder="1" applyAlignment="1"/>
    <xf numFmtId="0" fontId="0" fillId="0" borderId="11" xfId="0" applyBorder="1" applyAlignment="1"/>
    <xf numFmtId="0" fontId="0" fillId="0" borderId="0" xfId="0" applyBorder="1" applyAlignment="1"/>
    <xf numFmtId="0" fontId="5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9" fontId="15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2" fontId="34" fillId="0" borderId="1" xfId="0" applyNumberFormat="1" applyFont="1" applyBorder="1" applyProtection="1"/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9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2" fontId="5" fillId="0" borderId="1" xfId="0" applyNumberFormat="1" applyFont="1" applyBorder="1" applyProtection="1">
      <protection locked="0"/>
    </xf>
    <xf numFmtId="2" fontId="13" fillId="0" borderId="1" xfId="0" applyNumberFormat="1" applyFont="1" applyBorder="1" applyProtection="1"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justify" vertical="top" wrapText="1"/>
    </xf>
    <xf numFmtId="2" fontId="5" fillId="0" borderId="1" xfId="0" applyNumberFormat="1" applyFont="1" applyBorder="1" applyProtection="1"/>
    <xf numFmtId="0" fontId="4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2" fillId="0" borderId="5" xfId="0" applyFont="1" applyBorder="1" applyProtection="1"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9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wrapText="1"/>
      <protection locked="0"/>
    </xf>
    <xf numFmtId="2" fontId="39" fillId="0" borderId="1" xfId="0" applyNumberFormat="1" applyFont="1" applyBorder="1" applyProtection="1">
      <protection locked="0"/>
    </xf>
    <xf numFmtId="0" fontId="33" fillId="0" borderId="5" xfId="0" applyFont="1" applyBorder="1" applyProtection="1">
      <protection locked="0"/>
    </xf>
    <xf numFmtId="0" fontId="33" fillId="0" borderId="1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justify" vertical="top" wrapText="1"/>
    </xf>
    <xf numFmtId="0" fontId="35" fillId="0" borderId="1" xfId="0" applyFont="1" applyBorder="1" applyAlignment="1" applyProtection="1">
      <alignment vertical="top" wrapText="1"/>
    </xf>
    <xf numFmtId="0" fontId="40" fillId="0" borderId="1" xfId="0" applyFont="1" applyBorder="1" applyAlignment="1" applyProtection="1">
      <alignment horizontal="center" vertical="center"/>
    </xf>
    <xf numFmtId="0" fontId="35" fillId="0" borderId="1" xfId="0" applyFont="1" applyBorder="1" applyAlignment="1" applyProtection="1">
      <alignment horizontal="justify" vertical="top" wrapText="1"/>
    </xf>
    <xf numFmtId="0" fontId="33" fillId="0" borderId="1" xfId="0" applyFont="1" applyBorder="1" applyAlignment="1" applyProtection="1">
      <alignment vertical="top" wrapText="1"/>
    </xf>
    <xf numFmtId="0" fontId="40" fillId="0" borderId="1" xfId="0" applyFont="1" applyBorder="1" applyAlignment="1" applyProtection="1">
      <alignment horizontal="justify" vertical="top" wrapText="1"/>
    </xf>
    <xf numFmtId="0" fontId="33" fillId="0" borderId="5" xfId="0" applyFont="1" applyBorder="1" applyAlignment="1" applyProtection="1">
      <alignment horizontal="right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2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5" xfId="0" applyBorder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5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2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44" fillId="0" borderId="0" xfId="0" applyFont="1" applyAlignment="1" applyProtection="1">
      <alignment horizontal="center" wrapText="1"/>
      <protection locked="0"/>
    </xf>
    <xf numFmtId="0" fontId="45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top" wrapText="1"/>
    </xf>
    <xf numFmtId="0" fontId="24" fillId="0" borderId="7" xfId="0" applyNumberFormat="1" applyFon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2" fontId="14" fillId="0" borderId="2" xfId="0" applyNumberFormat="1" applyFont="1" applyBorder="1" applyAlignment="1"/>
    <xf numFmtId="0" fontId="17" fillId="0" borderId="3" xfId="0" applyFont="1" applyBorder="1" applyAlignment="1"/>
    <xf numFmtId="2" fontId="14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wrapText="1"/>
    </xf>
    <xf numFmtId="164" fontId="14" fillId="2" borderId="5" xfId="0" applyNumberFormat="1" applyFont="1" applyFill="1" applyBorder="1" applyAlignment="1">
      <alignment wrapText="1"/>
    </xf>
    <xf numFmtId="0" fontId="14" fillId="2" borderId="4" xfId="0" applyFont="1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4" fillId="0" borderId="6" xfId="0" applyFont="1" applyBorder="1" applyAlignment="1" applyProtection="1">
      <alignment horizontal="justify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30" fillId="4" borderId="4" xfId="0" applyFont="1" applyFill="1" applyBorder="1" applyAlignment="1" applyProtection="1">
      <alignment horizontal="left" vertical="center" wrapText="1"/>
      <protection locked="0"/>
    </xf>
    <xf numFmtId="0" fontId="20" fillId="4" borderId="7" xfId="0" applyFont="1" applyFill="1" applyBorder="1" applyAlignment="1" applyProtection="1">
      <alignment horizontal="left" wrapText="1"/>
      <protection locked="0"/>
    </xf>
    <xf numFmtId="0" fontId="20" fillId="4" borderId="5" xfId="0" applyFont="1" applyFill="1" applyBorder="1" applyAlignment="1" applyProtection="1">
      <alignment horizontal="left" wrapText="1"/>
      <protection locked="0"/>
    </xf>
    <xf numFmtId="0" fontId="21" fillId="4" borderId="4" xfId="0" applyFont="1" applyFill="1" applyBorder="1" applyAlignment="1" applyProtection="1">
      <alignment horizontal="center" wrapText="1"/>
      <protection locked="0"/>
    </xf>
    <xf numFmtId="0" fontId="21" fillId="4" borderId="5" xfId="0" applyFont="1" applyFill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2" fontId="21" fillId="4" borderId="4" xfId="0" applyNumberFormat="1" applyFont="1" applyFill="1" applyBorder="1" applyAlignment="1" applyProtection="1">
      <alignment horizontal="center" wrapText="1"/>
      <protection locked="0"/>
    </xf>
    <xf numFmtId="2" fontId="21" fillId="4" borderId="5" xfId="0" applyNumberFormat="1" applyFont="1" applyFill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10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7" fillId="0" borderId="4" xfId="0" applyFont="1" applyBorder="1" applyAlignment="1" applyProtection="1">
      <alignment horizontal="center" vertical="center" wrapText="1"/>
      <protection locked="0"/>
    </xf>
    <xf numFmtId="0" fontId="37" fillId="0" borderId="5" xfId="0" applyFont="1" applyBorder="1" applyAlignment="1" applyProtection="1">
      <alignment horizontal="center" vertical="center" wrapText="1"/>
      <protection locked="0"/>
    </xf>
    <xf numFmtId="0" fontId="34" fillId="0" borderId="7" xfId="0" applyFont="1" applyBorder="1" applyAlignment="1" applyProtection="1">
      <alignment horizontal="left" vertical="center" wrapText="1"/>
    </xf>
    <xf numFmtId="0" fontId="33" fillId="0" borderId="7" xfId="0" applyFont="1" applyBorder="1" applyAlignment="1" applyProtection="1">
      <alignment wrapText="1"/>
    </xf>
    <xf numFmtId="0" fontId="33" fillId="0" borderId="5" xfId="0" applyFont="1" applyBorder="1" applyAlignment="1" applyProtection="1">
      <alignment wrapText="1"/>
    </xf>
    <xf numFmtId="0" fontId="34" fillId="0" borderId="12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left" wrapText="1"/>
      <protection locked="0"/>
    </xf>
    <xf numFmtId="0" fontId="33" fillId="0" borderId="0" xfId="0" applyFont="1" applyBorder="1" applyAlignment="1" applyProtection="1">
      <alignment wrapText="1"/>
      <protection locked="0"/>
    </xf>
    <xf numFmtId="0" fontId="33" fillId="0" borderId="11" xfId="0" applyFont="1" applyBorder="1" applyAlignment="1" applyProtection="1">
      <alignment wrapText="1"/>
      <protection locked="0"/>
    </xf>
    <xf numFmtId="0" fontId="41" fillId="4" borderId="4" xfId="0" applyFont="1" applyFill="1" applyBorder="1" applyAlignment="1" applyProtection="1">
      <alignment horizontal="left" vertical="center" wrapText="1"/>
      <protection locked="0"/>
    </xf>
    <xf numFmtId="0" fontId="41" fillId="4" borderId="7" xfId="0" applyFont="1" applyFill="1" applyBorder="1" applyAlignment="1" applyProtection="1">
      <alignment horizontal="left" wrapText="1"/>
      <protection locked="0"/>
    </xf>
    <xf numFmtId="0" fontId="41" fillId="4" borderId="5" xfId="0" applyFont="1" applyFill="1" applyBorder="1" applyAlignment="1" applyProtection="1">
      <alignment horizontal="left" wrapText="1"/>
      <protection locked="0"/>
    </xf>
    <xf numFmtId="0" fontId="34" fillId="4" borderId="4" xfId="0" applyFont="1" applyFill="1" applyBorder="1" applyAlignment="1" applyProtection="1">
      <alignment wrapText="1"/>
      <protection locked="0"/>
    </xf>
    <xf numFmtId="0" fontId="34" fillId="4" borderId="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30" fillId="4" borderId="4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wrapText="1"/>
    </xf>
    <xf numFmtId="0" fontId="20" fillId="4" borderId="5" xfId="0" applyFont="1" applyFill="1" applyBorder="1" applyAlignment="1">
      <alignment horizontal="left" wrapText="1"/>
    </xf>
    <xf numFmtId="0" fontId="0" fillId="4" borderId="4" xfId="0" applyFont="1" applyFill="1" applyBorder="1" applyAlignment="1">
      <alignment wrapText="1"/>
    </xf>
    <xf numFmtId="0" fontId="0" fillId="4" borderId="5" xfId="0" applyFont="1" applyFill="1" applyBorder="1" applyAlignment="1">
      <alignment wrapText="1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2" fillId="4" borderId="4" xfId="0" applyFont="1" applyFill="1" applyBorder="1" applyAlignment="1" applyProtection="1">
      <alignment wrapText="1"/>
      <protection locked="0"/>
    </xf>
    <xf numFmtId="0" fontId="32" fillId="4" borderId="5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I38"/>
  <sheetViews>
    <sheetView tabSelected="1" zoomScale="90" zoomScaleNormal="90" workbookViewId="0">
      <selection activeCell="L34" sqref="L34"/>
    </sheetView>
  </sheetViews>
  <sheetFormatPr defaultRowHeight="15"/>
  <cols>
    <col min="1" max="1" width="5" customWidth="1"/>
    <col min="2" max="2" width="44.42578125" customWidth="1"/>
    <col min="3" max="3" width="13" customWidth="1"/>
    <col min="4" max="5" width="13.85546875" customWidth="1"/>
    <col min="6" max="6" width="10.7109375" customWidth="1"/>
    <col min="7" max="7" width="11.7109375" customWidth="1"/>
    <col min="8" max="8" width="16" customWidth="1"/>
    <col min="9" max="9" width="15.140625" customWidth="1"/>
    <col min="10" max="10" width="2.42578125" customWidth="1"/>
  </cols>
  <sheetData>
    <row r="1" spans="1:9" ht="21.75" customHeight="1">
      <c r="A1" s="1"/>
      <c r="B1" s="1"/>
      <c r="C1" s="12"/>
      <c r="D1" s="25"/>
      <c r="E1" s="25"/>
      <c r="F1" s="12"/>
      <c r="G1" s="112" t="s">
        <v>42</v>
      </c>
      <c r="H1" s="113"/>
      <c r="I1" s="113"/>
    </row>
    <row r="2" spans="1:9" ht="27.75" customHeight="1">
      <c r="A2" s="1"/>
      <c r="B2" s="130" t="s">
        <v>28</v>
      </c>
      <c r="C2" s="131"/>
      <c r="D2" s="131"/>
      <c r="E2" s="131"/>
      <c r="F2" s="131"/>
      <c r="G2" s="131"/>
      <c r="H2" s="131"/>
      <c r="I2" s="131"/>
    </row>
    <row r="3" spans="1:9" ht="33" customHeight="1">
      <c r="A3" s="1"/>
      <c r="B3" s="132" t="s">
        <v>69</v>
      </c>
      <c r="C3" s="133"/>
      <c r="D3" s="133"/>
      <c r="E3" s="133"/>
      <c r="F3" s="133"/>
      <c r="G3" s="133"/>
      <c r="H3" s="133"/>
      <c r="I3" s="133"/>
    </row>
    <row r="4" spans="1:9" ht="23.25" customHeight="1">
      <c r="A4" s="1"/>
      <c r="B4" s="129" t="s">
        <v>106</v>
      </c>
      <c r="C4" s="129"/>
      <c r="D4" s="129"/>
      <c r="E4" s="129"/>
      <c r="F4" s="129"/>
      <c r="G4" s="129"/>
      <c r="H4" s="129"/>
      <c r="I4" s="129"/>
    </row>
    <row r="5" spans="1:9" ht="17.25" customHeight="1">
      <c r="A5" s="1"/>
      <c r="B5" s="75" t="s">
        <v>29</v>
      </c>
      <c r="C5" s="75"/>
      <c r="D5" s="75"/>
      <c r="E5" s="75"/>
      <c r="F5" s="75"/>
      <c r="G5" s="75"/>
      <c r="H5" s="75"/>
      <c r="I5" s="75"/>
    </row>
    <row r="6" spans="1:9" ht="37.5" customHeight="1">
      <c r="A6" s="76" t="s">
        <v>30</v>
      </c>
      <c r="B6" s="77"/>
      <c r="C6" s="77"/>
      <c r="D6" s="77"/>
      <c r="E6" s="77"/>
      <c r="F6" s="77"/>
      <c r="G6" s="77"/>
      <c r="H6" s="77"/>
      <c r="I6" s="77"/>
    </row>
    <row r="7" spans="1:9" ht="51" customHeight="1">
      <c r="A7" s="128" t="s">
        <v>70</v>
      </c>
      <c r="B7" s="128"/>
      <c r="C7" s="128"/>
      <c r="D7" s="128"/>
      <c r="E7" s="128"/>
      <c r="F7" s="128"/>
      <c r="G7" s="128"/>
      <c r="H7" s="128"/>
      <c r="I7" s="128"/>
    </row>
    <row r="8" spans="1:9" ht="11.25" customHeight="1">
      <c r="A8" s="74"/>
      <c r="B8" s="74"/>
      <c r="C8" s="74"/>
      <c r="D8" s="74"/>
      <c r="E8" s="74"/>
      <c r="F8" s="74"/>
      <c r="G8" s="74"/>
      <c r="H8" s="74"/>
      <c r="I8" s="74"/>
    </row>
    <row r="9" spans="1:9" ht="15" customHeight="1">
      <c r="A9" s="82" t="s">
        <v>0</v>
      </c>
      <c r="B9" s="89" t="s">
        <v>12</v>
      </c>
      <c r="C9" s="90"/>
      <c r="D9" s="86" t="s">
        <v>50</v>
      </c>
      <c r="E9" s="86" t="s">
        <v>51</v>
      </c>
      <c r="F9" s="86" t="s">
        <v>14</v>
      </c>
      <c r="G9" s="86" t="s">
        <v>15</v>
      </c>
      <c r="H9" s="84" t="s">
        <v>16</v>
      </c>
      <c r="I9" s="85"/>
    </row>
    <row r="10" spans="1:9" ht="60.75" customHeight="1">
      <c r="A10" s="83"/>
      <c r="B10" s="91"/>
      <c r="C10" s="92"/>
      <c r="D10" s="87"/>
      <c r="E10" s="146"/>
      <c r="F10" s="87"/>
      <c r="G10" s="87"/>
      <c r="H10" s="36" t="s">
        <v>17</v>
      </c>
      <c r="I10" s="37" t="s">
        <v>18</v>
      </c>
    </row>
    <row r="11" spans="1:9" ht="52.5" customHeight="1">
      <c r="A11" s="2">
        <v>1</v>
      </c>
      <c r="B11" s="88" t="s">
        <v>1</v>
      </c>
      <c r="C11" s="79"/>
      <c r="D11" s="27">
        <v>30</v>
      </c>
      <c r="E11" s="27">
        <f>D11*G11</f>
        <v>660</v>
      </c>
      <c r="F11" s="39">
        <v>157.19999999999999</v>
      </c>
      <c r="G11" s="16">
        <f>SUM('Клиент 1'!E12,'Клиент 2'!E12,'Клиент 3'!E12,'Клиент 4'!E12,'Клиент 5'!E12,'Клиент 6'!E12,'Клиент 7'!E12,'Клиент 8'!E12,'Клиент 9'!E12,'Клиент 10'!E12)</f>
        <v>22</v>
      </c>
      <c r="H11" s="5">
        <f>SUM(F11*G11)</f>
        <v>3458.3999999999996</v>
      </c>
      <c r="I11" s="14">
        <f>SUM('Клиент 1'!G12,'Клиент 2'!G12,'Клиент 3'!G12,'Клиент 4'!G12,'Клиент 5'!G12,'Клиент 6'!G12,'Клиент 7'!G12,'Клиент 8'!G12,'Клиент 9'!G12,'Клиент 10'!G12)</f>
        <v>2483.7600000000002</v>
      </c>
    </row>
    <row r="12" spans="1:9" ht="18" customHeight="1">
      <c r="A12" s="2">
        <v>2</v>
      </c>
      <c r="B12" s="93" t="s">
        <v>2</v>
      </c>
      <c r="C12" s="79"/>
      <c r="D12" s="27">
        <v>30</v>
      </c>
      <c r="E12" s="27">
        <f>D12*G12</f>
        <v>1620</v>
      </c>
      <c r="F12" s="39">
        <v>157.19999999999999</v>
      </c>
      <c r="G12" s="16">
        <f>SUM('Клиент 1'!E13,'Клиент 2'!E13,'Клиент 3'!E13,'Клиент 4'!E13,'Клиент 5'!E13,'Клиент 6'!E13,'Клиент 7'!E13,'Клиент 8'!E13,'Клиент 9'!E13,'Клиент 10'!E13)</f>
        <v>54</v>
      </c>
      <c r="H12" s="5">
        <f t="shared" ref="H12:H22" si="0">SUM(F12*G12)</f>
        <v>8488.7999999999993</v>
      </c>
      <c r="I12" s="14">
        <f>SUM('Клиент 1'!G13,'Клиент 2'!G13,'Клиент 3'!G13,'Клиент 4'!G13,'Клиент 5'!G13,'Клиент 6'!G13,'Клиент 7'!G13,'Клиент 8'!G13,'Клиент 9'!G13,'Клиент 10'!G13)</f>
        <v>6476.6399999999994</v>
      </c>
    </row>
    <row r="13" spans="1:9" ht="31.5" customHeight="1">
      <c r="A13" s="2">
        <v>3</v>
      </c>
      <c r="B13" s="93" t="s">
        <v>3</v>
      </c>
      <c r="C13" s="79"/>
      <c r="D13" s="27">
        <v>30</v>
      </c>
      <c r="E13" s="27">
        <f t="shared" ref="E13:E22" si="1">D13*G13</f>
        <v>150</v>
      </c>
      <c r="F13" s="39">
        <v>157.19999999999999</v>
      </c>
      <c r="G13" s="16">
        <f>SUM('Клиент 1'!E14,'Клиент 2'!E14,'Клиент 3'!E14,'Клиент 4'!E14,'Клиент 5'!E14,'Клиент 6'!E14,'Клиент 7'!E14,'Клиент 8'!E14,'Клиент 9'!E14,'Клиент 10'!E14)</f>
        <v>5</v>
      </c>
      <c r="H13" s="5">
        <f t="shared" si="0"/>
        <v>786</v>
      </c>
      <c r="I13" s="14">
        <f>SUM('Клиент 1'!G14,'Клиент 2'!G14,'Клиент 3'!G14,'Клиент 4'!G14,'Клиент 5'!G14,'Клиент 6'!G14,'Клиент 7'!G14,'Клиент 8'!G14,'Клиент 9'!G14,'Клиент 10'!G14)</f>
        <v>628.79999999999995</v>
      </c>
    </row>
    <row r="14" spans="1:9" ht="35.25" customHeight="1">
      <c r="A14" s="2">
        <v>4</v>
      </c>
      <c r="B14" s="88" t="s">
        <v>4</v>
      </c>
      <c r="C14" s="79"/>
      <c r="D14" s="27">
        <v>60</v>
      </c>
      <c r="E14" s="27">
        <f t="shared" si="1"/>
        <v>240</v>
      </c>
      <c r="F14" s="39">
        <v>314.39999999999998</v>
      </c>
      <c r="G14" s="16">
        <f>SUM('Клиент 1'!E15,'Клиент 2'!E15,'Клиент 3'!E15,'Клиент 4'!E15,'Клиент 5'!E15,'Клиент 6'!E15,'Клиент 7'!E15,'Клиент 8'!E15,'Клиент 9'!E15,'Клиент 10'!E15)</f>
        <v>4</v>
      </c>
      <c r="H14" s="5">
        <f t="shared" si="0"/>
        <v>1257.5999999999999</v>
      </c>
      <c r="I14" s="14">
        <f>SUM('Клиент 1'!G15,'Клиент 2'!G15,'Клиент 3'!G15,'Клиент 4'!G15,'Клиент 5'!G15,'Клиент 6'!G15,'Клиент 7'!G15,'Клиент 8'!G15,'Клиент 9'!G15,'Клиент 10'!G15)</f>
        <v>754.56</v>
      </c>
    </row>
    <row r="15" spans="1:9" ht="39" customHeight="1">
      <c r="A15" s="9" t="s">
        <v>46</v>
      </c>
      <c r="B15" s="94" t="s">
        <v>44</v>
      </c>
      <c r="C15" s="79"/>
      <c r="D15" s="27">
        <v>20</v>
      </c>
      <c r="E15" s="27">
        <f t="shared" si="1"/>
        <v>420</v>
      </c>
      <c r="F15" s="39">
        <v>104.8</v>
      </c>
      <c r="G15" s="16">
        <f>SUM('Клиент 1'!E16,'Клиент 2'!E16,'Клиент 3'!E16,'Клиент 4'!E16,'Клиент 5'!E16,'Клиент 6'!E16,'Клиент 7'!E16,'Клиент 8'!E16,'Клиент 9'!E16,'Клиент 10'!E16)</f>
        <v>21</v>
      </c>
      <c r="H15" s="5">
        <f t="shared" si="0"/>
        <v>2200.7999999999997</v>
      </c>
      <c r="I15" s="14">
        <f>SUM('Клиент 1'!G16,'Клиент 2'!G16,'Клиент 3'!G16,'Клиент 4'!G16,'Клиент 5'!G16,'Клиент 6'!G16,'Клиент 7'!G16,'Клиент 8'!G16,'Клиент 9'!G16,'Клиент 10'!G16)</f>
        <v>1425.28</v>
      </c>
    </row>
    <row r="16" spans="1:9" ht="39" customHeight="1">
      <c r="A16" s="9" t="s">
        <v>47</v>
      </c>
      <c r="B16" s="94" t="s">
        <v>45</v>
      </c>
      <c r="C16" s="79"/>
      <c r="D16" s="27">
        <v>20</v>
      </c>
      <c r="E16" s="27">
        <f t="shared" si="1"/>
        <v>340</v>
      </c>
      <c r="F16" s="39">
        <v>104.8</v>
      </c>
      <c r="G16" s="16">
        <f>SUM('Клиент 1'!E17,'Клиент 2'!E17,'Клиент 3'!E17,'Клиент 4'!E17,'Клиент 5'!E17,'Клиент 6'!E17,'Клиент 7'!E17,'Клиент 8'!E17,'Клиент 9'!E17,'Клиент 10'!E17)</f>
        <v>17</v>
      </c>
      <c r="H16" s="5">
        <f t="shared" si="0"/>
        <v>1781.6</v>
      </c>
      <c r="I16" s="14">
        <f>SUM('Клиент 1'!G17,'Клиент 2'!G17,'Клиент 3'!G17,'Клиент 4'!G17,'Клиент 5'!G17,'Клиент 6'!G17,'Клиент 7'!G17,'Клиент 8'!G17,'Клиент 9'!G17,'Клиент 10'!G17)</f>
        <v>1089.9199999999998</v>
      </c>
    </row>
    <row r="17" spans="1:9" ht="18.75">
      <c r="A17" s="2">
        <v>6</v>
      </c>
      <c r="B17" s="94" t="s">
        <v>5</v>
      </c>
      <c r="C17" s="79"/>
      <c r="D17" s="27">
        <v>30</v>
      </c>
      <c r="E17" s="27">
        <f t="shared" si="1"/>
        <v>1500</v>
      </c>
      <c r="F17" s="39">
        <v>157.19999999999999</v>
      </c>
      <c r="G17" s="16">
        <f>SUM('Клиент 1'!E18,'Клиент 2'!E18,'Клиент 3'!E18,'Клиент 4'!E18,'Клиент 5'!E18,'Клиент 6'!E18,'Клиент 7'!E18,'Клиент 8'!E18,'Клиент 9'!E18,'Клиент 10'!E18)</f>
        <v>50</v>
      </c>
      <c r="H17" s="5">
        <f t="shared" si="0"/>
        <v>7859.9999999999991</v>
      </c>
      <c r="I17" s="14">
        <f>SUM('Клиент 1'!G18,'Клиент 2'!G18,'Клиент 3'!G18,'Клиент 4'!G18,'Клиент 5'!G18,'Клиент 6'!G18,'Клиент 7'!G18,'Клиент 8'!G18,'Клиент 9'!G18,'Клиент 10'!G18)</f>
        <v>5784.9599999999991</v>
      </c>
    </row>
    <row r="18" spans="1:9" ht="32.25" customHeight="1">
      <c r="A18" s="2">
        <v>7</v>
      </c>
      <c r="B18" s="153" t="s">
        <v>9</v>
      </c>
      <c r="C18" s="79"/>
      <c r="D18" s="27">
        <v>20</v>
      </c>
      <c r="E18" s="27">
        <f t="shared" si="1"/>
        <v>1720</v>
      </c>
      <c r="F18" s="39">
        <v>104.8</v>
      </c>
      <c r="G18" s="16">
        <f>SUM('Клиент 1'!E19,'Клиент 2'!E19,'Клиент 3'!E19,'Клиент 4'!E19,'Клиент 5'!E19,'Клиент 6'!E19,'Клиент 7'!E19,'Клиент 8'!E19,'Клиент 9'!E19,'Клиент 10'!E19)</f>
        <v>86</v>
      </c>
      <c r="H18" s="5">
        <f t="shared" si="0"/>
        <v>9012.7999999999993</v>
      </c>
      <c r="I18" s="14">
        <f>SUM('Клиент 1'!G19,'Клиент 2'!G19,'Клиент 3'!G19,'Клиент 4'!G19,'Клиент 5'!G19,'Клиент 6'!G19,'Клиент 7'!G19,'Клиент 8'!G19,'Клиент 9'!G19,'Клиент 10'!G19)</f>
        <v>7042.56</v>
      </c>
    </row>
    <row r="19" spans="1:9" ht="18" customHeight="1">
      <c r="A19" s="2">
        <v>8</v>
      </c>
      <c r="B19" s="88" t="s">
        <v>6</v>
      </c>
      <c r="C19" s="79"/>
      <c r="D19" s="27">
        <v>30</v>
      </c>
      <c r="E19" s="27">
        <f t="shared" si="1"/>
        <v>1920</v>
      </c>
      <c r="F19" s="39">
        <v>157.19999999999999</v>
      </c>
      <c r="G19" s="16">
        <f>SUM('Клиент 1'!E20,'Клиент 2'!E20,'Клиент 3'!E20,'Клиент 4'!E20,'Клиент 5'!E20,'Клиент 6'!E20,'Клиент 7'!E20,'Клиент 8'!E20,'Клиент 9'!E20,'Клиент 10'!E20)</f>
        <v>64</v>
      </c>
      <c r="H19" s="5">
        <f t="shared" si="0"/>
        <v>10060.799999999999</v>
      </c>
      <c r="I19" s="14">
        <f>SUM('Клиент 1'!G20,'Клиент 2'!G20,'Клиент 3'!G20,'Клиент 4'!G20,'Клиент 5'!G20,'Клиент 6'!G20,'Клиент 7'!G20,'Клиент 8'!G20,'Клиент 9'!G20,'Клиент 10'!G20)</f>
        <v>8048.6399999999994</v>
      </c>
    </row>
    <row r="20" spans="1:9" ht="36.75" customHeight="1">
      <c r="A20" s="2">
        <v>9</v>
      </c>
      <c r="B20" s="88" t="s">
        <v>7</v>
      </c>
      <c r="C20" s="79"/>
      <c r="D20" s="27">
        <v>30</v>
      </c>
      <c r="E20" s="27">
        <f t="shared" si="1"/>
        <v>120</v>
      </c>
      <c r="F20" s="39">
        <v>157.19999999999999</v>
      </c>
      <c r="G20" s="16">
        <f>SUM('Клиент 1'!E21,'Клиент 2'!E21,'Клиент 3'!E21,'Клиент 4'!E21,'Клиент 5'!E21,'Клиент 6'!E21,'Клиент 7'!E21,'Клиент 8'!E21,'Клиент 9'!E21,'Клиент 10'!E21)</f>
        <v>4</v>
      </c>
      <c r="H20" s="5">
        <f t="shared" si="0"/>
        <v>628.79999999999995</v>
      </c>
      <c r="I20" s="14">
        <f>SUM('Клиент 1'!G21,'Клиент 2'!G21,'Клиент 3'!G21,'Клиент 4'!G21,'Клиент 5'!G21,'Клиент 6'!G21,'Клиент 7'!G21,'Клиент 8'!G21,'Клиент 9'!G21,'Клиент 10'!G21)</f>
        <v>440.15999999999997</v>
      </c>
    </row>
    <row r="21" spans="1:9" ht="18.75">
      <c r="A21" s="2">
        <v>10</v>
      </c>
      <c r="B21" s="88" t="s">
        <v>8</v>
      </c>
      <c r="C21" s="79"/>
      <c r="D21" s="27">
        <v>20</v>
      </c>
      <c r="E21" s="27">
        <f t="shared" si="1"/>
        <v>0</v>
      </c>
      <c r="F21" s="39">
        <v>104.8</v>
      </c>
      <c r="G21" s="16">
        <f>SUM('Клиент 1'!E22,'Клиент 2'!E22,'Клиент 3'!E22,'Клиент 4'!E22,'Клиент 5'!E22,'Клиент 6'!E22,'Клиент 7'!E22,'Клиент 8'!E22,'Клиент 9'!E22,'Клиент 10'!E22)</f>
        <v>0</v>
      </c>
      <c r="H21" s="5">
        <f t="shared" si="0"/>
        <v>0</v>
      </c>
      <c r="I21" s="14">
        <f>SUM('Клиент 1'!G22,'Клиент 2'!G22,'Клиент 3'!G22,'Клиент 4'!G22,'Клиент 5'!G22,'Клиент 6'!G22,'Клиент 7'!G22,'Клиент 8'!G22,'Клиент 9'!G22,'Клиент 10'!G22)</f>
        <v>0</v>
      </c>
    </row>
    <row r="22" spans="1:9" ht="37.5" customHeight="1">
      <c r="A22" s="9">
        <v>11</v>
      </c>
      <c r="B22" s="78" t="s">
        <v>27</v>
      </c>
      <c r="C22" s="79"/>
      <c r="D22" s="27">
        <v>5</v>
      </c>
      <c r="E22" s="27">
        <f t="shared" si="1"/>
        <v>520</v>
      </c>
      <c r="F22" s="39">
        <v>26.2</v>
      </c>
      <c r="G22" s="16">
        <f>SUM('Клиент 1'!E23,'Клиент 2'!E23,'Клиент 3'!E23,'Клиент 4'!E23,'Клиент 5'!E23,'Клиент 6'!E23,'Клиент 7'!E23,'Клиент 8'!E23,'Клиент 9'!E23,'Клиент 10'!E23)</f>
        <v>104</v>
      </c>
      <c r="H22" s="5">
        <f t="shared" si="0"/>
        <v>2724.7999999999997</v>
      </c>
      <c r="I22" s="14">
        <f>SUM('Клиент 1'!G23,'Клиент 2'!G23,'Клиент 3'!G23,'Клиент 4'!G23,'Клиент 5'!G23,'Клиент 6'!G23,'Клиент 7'!G23,'Клиент 8'!G23,'Клиент 9'!G23,'Клиент 10'!G23)</f>
        <v>2137.92</v>
      </c>
    </row>
    <row r="23" spans="1:9" ht="42" customHeight="1">
      <c r="A23" s="152" t="s">
        <v>43</v>
      </c>
      <c r="B23" s="81"/>
      <c r="C23" s="81"/>
      <c r="D23" s="79"/>
      <c r="E23" s="38">
        <f>SUM(E11:E22)</f>
        <v>9210</v>
      </c>
      <c r="F23" s="26" t="s">
        <v>39</v>
      </c>
      <c r="G23" s="16">
        <f>SUM(G11:G22)</f>
        <v>431</v>
      </c>
      <c r="H23" s="142">
        <f>SUM(H11:H22)</f>
        <v>48260.400000000009</v>
      </c>
      <c r="I23" s="144">
        <f>SUM(I11:I22)</f>
        <v>36313.199999999997</v>
      </c>
    </row>
    <row r="24" spans="1:9" ht="26.25" customHeight="1">
      <c r="A24" s="80" t="s">
        <v>19</v>
      </c>
      <c r="B24" s="81"/>
      <c r="C24" s="81"/>
      <c r="D24" s="81"/>
      <c r="E24" s="81"/>
      <c r="F24" s="81"/>
      <c r="G24" s="79"/>
      <c r="H24" s="143"/>
      <c r="I24" s="145"/>
    </row>
    <row r="25" spans="1:9" ht="13.5" customHeight="1">
      <c r="A25" s="118"/>
      <c r="B25" s="119"/>
      <c r="C25" s="119"/>
      <c r="D25" s="119"/>
      <c r="E25" s="119"/>
      <c r="F25" s="119"/>
      <c r="G25" s="120"/>
      <c r="H25" s="119"/>
      <c r="I25" s="121"/>
    </row>
    <row r="26" spans="1:9" ht="30.75" customHeight="1">
      <c r="A26" s="149" t="s">
        <v>53</v>
      </c>
      <c r="B26" s="150"/>
      <c r="C26" s="150"/>
      <c r="D26" s="150"/>
      <c r="E26" s="150"/>
      <c r="F26" s="150"/>
      <c r="G26" s="151"/>
      <c r="H26" s="147">
        <f>SUM('Клиент 1'!F25:G25,'Клиент 2'!F25:G25,'Клиент 3'!F25:G25,'Клиент 4'!F25:G25,'Клиент 5'!F25:G25,'Клиент 6'!F25:G25,'Клиент 7'!F25:G25,'Клиент 8'!F25:G25,'Клиент 9'!F25:G25,'Клиент 10'!F25:G25)</f>
        <v>3580.99</v>
      </c>
      <c r="I26" s="148"/>
    </row>
    <row r="27" spans="1:9" ht="15" customHeight="1">
      <c r="A27" s="32"/>
      <c r="B27" s="33"/>
      <c r="C27" s="33"/>
      <c r="D27" s="33"/>
      <c r="E27" s="33"/>
      <c r="F27" s="33"/>
      <c r="G27" s="34"/>
      <c r="H27" s="33"/>
      <c r="I27" s="35"/>
    </row>
    <row r="28" spans="1:9" ht="35.25" customHeight="1">
      <c r="A28" s="126" t="s">
        <v>32</v>
      </c>
      <c r="B28" s="127"/>
      <c r="C28" s="127"/>
      <c r="D28" s="134" t="s">
        <v>41</v>
      </c>
      <c r="E28" s="135"/>
      <c r="F28" s="136"/>
      <c r="G28" s="137"/>
      <c r="H28" s="114" t="s">
        <v>40</v>
      </c>
      <c r="I28" s="115"/>
    </row>
    <row r="29" spans="1:9" ht="29.25" customHeight="1">
      <c r="A29" s="19" t="s">
        <v>33</v>
      </c>
      <c r="B29" s="21" t="s">
        <v>37</v>
      </c>
      <c r="C29" s="20">
        <v>1</v>
      </c>
      <c r="D29" s="138"/>
      <c r="E29" s="139"/>
      <c r="F29" s="140"/>
      <c r="G29" s="141"/>
      <c r="H29" s="116"/>
      <c r="I29" s="117"/>
    </row>
    <row r="30" spans="1:9" ht="30" customHeight="1">
      <c r="A30" s="122" t="s">
        <v>34</v>
      </c>
      <c r="B30" s="124" t="s">
        <v>36</v>
      </c>
      <c r="C30" s="20">
        <v>0.6</v>
      </c>
      <c r="D30" s="138"/>
      <c r="E30" s="139"/>
      <c r="F30" s="140"/>
      <c r="G30" s="141"/>
      <c r="H30" s="116"/>
      <c r="I30" s="117"/>
    </row>
    <row r="31" spans="1:9" ht="28.5" customHeight="1">
      <c r="A31" s="123"/>
      <c r="B31" s="125"/>
      <c r="C31" s="20">
        <v>0.8</v>
      </c>
      <c r="D31" s="138"/>
      <c r="E31" s="139"/>
      <c r="F31" s="140"/>
      <c r="G31" s="141"/>
      <c r="H31" s="116"/>
      <c r="I31" s="117"/>
    </row>
    <row r="32" spans="1:9" ht="29.25" customHeight="1">
      <c r="A32" s="19" t="s">
        <v>35</v>
      </c>
      <c r="B32" s="21" t="s">
        <v>38</v>
      </c>
      <c r="C32" s="20" t="s">
        <v>39</v>
      </c>
      <c r="D32" s="138"/>
      <c r="E32" s="139"/>
      <c r="F32" s="140"/>
      <c r="G32" s="141"/>
      <c r="H32" s="116"/>
      <c r="I32" s="117"/>
    </row>
    <row r="33" spans="1:9" ht="24" customHeight="1">
      <c r="A33" s="103"/>
      <c r="B33" s="104"/>
      <c r="C33" s="104"/>
      <c r="D33" s="104"/>
      <c r="E33" s="104"/>
      <c r="F33" s="104"/>
      <c r="G33" s="104"/>
      <c r="H33" s="104"/>
      <c r="I33" s="105"/>
    </row>
    <row r="34" spans="1:9" ht="18.75">
      <c r="A34" s="106"/>
      <c r="B34" s="106"/>
      <c r="C34" s="107" t="s">
        <v>31</v>
      </c>
      <c r="D34" s="107"/>
      <c r="E34" s="107"/>
      <c r="F34" s="108"/>
      <c r="G34" s="108"/>
      <c r="H34" s="108"/>
      <c r="I34" s="108"/>
    </row>
    <row r="35" spans="1:9" ht="28.5" customHeight="1">
      <c r="A35" s="111"/>
      <c r="B35" s="111"/>
      <c r="C35" s="109" t="s">
        <v>107</v>
      </c>
      <c r="D35" s="109"/>
      <c r="E35" s="109"/>
      <c r="F35" s="109"/>
      <c r="G35" s="109"/>
      <c r="H35" s="109"/>
      <c r="I35" s="110"/>
    </row>
    <row r="36" spans="1:9" ht="9.75" customHeight="1">
      <c r="A36" s="95"/>
      <c r="B36" s="96"/>
      <c r="C36" s="98" t="s">
        <v>57</v>
      </c>
      <c r="D36" s="98"/>
      <c r="E36" s="98"/>
      <c r="F36" s="99"/>
      <c r="G36" s="99"/>
      <c r="H36" s="99"/>
      <c r="I36" s="100"/>
    </row>
    <row r="37" spans="1:9" ht="24" customHeight="1">
      <c r="A37" s="97"/>
      <c r="B37" s="97"/>
      <c r="C37" s="101"/>
      <c r="D37" s="101"/>
      <c r="E37" s="101"/>
      <c r="F37" s="101"/>
      <c r="G37" s="101"/>
      <c r="H37" s="101"/>
      <c r="I37" s="102"/>
    </row>
    <row r="38" spans="1:9" ht="8.25" customHeight="1">
      <c r="A38" s="18"/>
      <c r="B38" s="18"/>
    </row>
  </sheetData>
  <sheetProtection formatCells="0"/>
  <mergeCells count="54">
    <mergeCell ref="D31:G31"/>
    <mergeCell ref="D32:G32"/>
    <mergeCell ref="H23:H24"/>
    <mergeCell ref="I23:I24"/>
    <mergeCell ref="E9:E10"/>
    <mergeCell ref="H26:I26"/>
    <mergeCell ref="A26:G26"/>
    <mergeCell ref="A23:D23"/>
    <mergeCell ref="H32:I32"/>
    <mergeCell ref="D29:G29"/>
    <mergeCell ref="D30:G30"/>
    <mergeCell ref="B20:C20"/>
    <mergeCell ref="B21:C21"/>
    <mergeCell ref="B18:C18"/>
    <mergeCell ref="B19:C19"/>
    <mergeCell ref="G1:I1"/>
    <mergeCell ref="H28:I28"/>
    <mergeCell ref="H29:I29"/>
    <mergeCell ref="H30:I30"/>
    <mergeCell ref="H31:I31"/>
    <mergeCell ref="A25:I25"/>
    <mergeCell ref="A30:A31"/>
    <mergeCell ref="B30:B31"/>
    <mergeCell ref="A28:C28"/>
    <mergeCell ref="A7:I7"/>
    <mergeCell ref="B4:I4"/>
    <mergeCell ref="B2:I2"/>
    <mergeCell ref="B3:I3"/>
    <mergeCell ref="D9:D10"/>
    <mergeCell ref="B16:C16"/>
    <mergeCell ref="D28:G28"/>
    <mergeCell ref="A36:B37"/>
    <mergeCell ref="C36:I37"/>
    <mergeCell ref="A33:I33"/>
    <mergeCell ref="A34:B34"/>
    <mergeCell ref="C34:I34"/>
    <mergeCell ref="C35:I35"/>
    <mergeCell ref="A35:B35"/>
    <mergeCell ref="A8:I8"/>
    <mergeCell ref="B5:I5"/>
    <mergeCell ref="A6:I6"/>
    <mergeCell ref="B22:C22"/>
    <mergeCell ref="A24:G24"/>
    <mergeCell ref="A9:A10"/>
    <mergeCell ref="H9:I9"/>
    <mergeCell ref="F9:F10"/>
    <mergeCell ref="G9:G10"/>
    <mergeCell ref="B11:C11"/>
    <mergeCell ref="B9:C10"/>
    <mergeCell ref="B12:C12"/>
    <mergeCell ref="B13:C13"/>
    <mergeCell ref="B14:C14"/>
    <mergeCell ref="B15:C15"/>
    <mergeCell ref="B17:C17"/>
  </mergeCells>
  <pageMargins left="0.19685039370078741" right="0.19685039370078741" top="0.31496062992125984" bottom="0.19685039370078741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H36"/>
  <sheetViews>
    <sheetView topLeftCell="A19" workbookViewId="0">
      <selection activeCell="C3" sqref="C3:G3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1"/>
      <c r="B1" s="1"/>
      <c r="C1" s="161" t="s">
        <v>72</v>
      </c>
      <c r="D1" s="161"/>
      <c r="E1" s="161"/>
      <c r="F1" s="161"/>
      <c r="G1" s="161"/>
    </row>
    <row r="2" spans="1:7" ht="27.75" customHeight="1">
      <c r="A2" s="1"/>
      <c r="B2" s="1"/>
      <c r="C2" s="161"/>
      <c r="D2" s="161"/>
      <c r="E2" s="161"/>
      <c r="F2" s="161"/>
      <c r="G2" s="161"/>
    </row>
    <row r="3" spans="1:7" ht="15.75" customHeight="1">
      <c r="A3" s="1"/>
      <c r="B3" s="1"/>
      <c r="C3" s="162" t="s">
        <v>105</v>
      </c>
      <c r="D3" s="162"/>
      <c r="E3" s="162"/>
      <c r="F3" s="162"/>
      <c r="G3" s="162"/>
    </row>
    <row r="4" spans="1:7" ht="15.75" customHeight="1">
      <c r="A4" s="1"/>
      <c r="B4" s="1"/>
      <c r="C4" s="162" t="s">
        <v>58</v>
      </c>
      <c r="D4" s="162"/>
      <c r="E4" s="162"/>
      <c r="F4" s="162"/>
      <c r="G4" s="162"/>
    </row>
    <row r="5" spans="1:7" ht="24" customHeight="1">
      <c r="A5" s="1"/>
      <c r="B5" s="234" t="s">
        <v>10</v>
      </c>
      <c r="C5" s="234"/>
      <c r="D5" s="234"/>
      <c r="E5" s="234"/>
      <c r="F5" s="234"/>
      <c r="G5" s="234"/>
    </row>
    <row r="6" spans="1:7" ht="30" customHeight="1">
      <c r="A6" s="235" t="s">
        <v>11</v>
      </c>
      <c r="B6" s="235"/>
      <c r="C6" s="235"/>
      <c r="D6" s="235"/>
      <c r="E6" s="235"/>
      <c r="F6" s="235"/>
      <c r="G6" s="235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68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236" t="s">
        <v>0</v>
      </c>
      <c r="B10" s="238" t="s">
        <v>12</v>
      </c>
      <c r="C10" s="238" t="s">
        <v>13</v>
      </c>
      <c r="D10" s="238" t="s">
        <v>14</v>
      </c>
      <c r="E10" s="241" t="s">
        <v>15</v>
      </c>
      <c r="F10" s="243" t="s">
        <v>16</v>
      </c>
      <c r="G10" s="244"/>
    </row>
    <row r="11" spans="1:7" ht="60.75" customHeight="1">
      <c r="A11" s="237"/>
      <c r="B11" s="239"/>
      <c r="C11" s="240"/>
      <c r="D11" s="240"/>
      <c r="E11" s="242"/>
      <c r="F11" s="11" t="s">
        <v>17</v>
      </c>
      <c r="G11" s="15">
        <v>0.6</v>
      </c>
    </row>
    <row r="12" spans="1:7" ht="67.5" customHeight="1">
      <c r="A12" s="2">
        <v>1</v>
      </c>
      <c r="B12" s="3" t="s">
        <v>1</v>
      </c>
      <c r="C12" s="17"/>
      <c r="D12" s="5">
        <v>157.19999999999999</v>
      </c>
      <c r="E12" s="13">
        <v>0</v>
      </c>
      <c r="F12" s="5">
        <f>SUM(D12*E12)</f>
        <v>0</v>
      </c>
      <c r="G12" s="5">
        <f>SUM(F12*G11)</f>
        <v>0</v>
      </c>
    </row>
    <row r="13" spans="1:7" ht="18" customHeight="1">
      <c r="A13" s="2">
        <v>2</v>
      </c>
      <c r="B13" s="6" t="s">
        <v>2</v>
      </c>
      <c r="C13" s="4"/>
      <c r="D13" s="5">
        <v>157.19999999999999</v>
      </c>
      <c r="E13" s="13">
        <v>0</v>
      </c>
      <c r="F13" s="5">
        <f t="shared" ref="F13:F23" si="0">SUM(D13*E13)</f>
        <v>0</v>
      </c>
      <c r="G13" s="5">
        <f>SUM(F13*G11)</f>
        <v>0</v>
      </c>
    </row>
    <row r="14" spans="1:7" ht="31.5" customHeight="1">
      <c r="A14" s="2">
        <v>3</v>
      </c>
      <c r="B14" s="6" t="s">
        <v>3</v>
      </c>
      <c r="C14" s="4"/>
      <c r="D14" s="5">
        <v>157.19999999999999</v>
      </c>
      <c r="E14" s="13">
        <v>0</v>
      </c>
      <c r="F14" s="5">
        <f t="shared" si="0"/>
        <v>0</v>
      </c>
      <c r="G14" s="5">
        <f>SUM(F14*G11)</f>
        <v>0</v>
      </c>
    </row>
    <row r="15" spans="1:7" ht="45.75" customHeight="1">
      <c r="A15" s="2">
        <v>4</v>
      </c>
      <c r="B15" s="3" t="s">
        <v>4</v>
      </c>
      <c r="C15" s="4"/>
      <c r="D15" s="5">
        <v>314.39999999999998</v>
      </c>
      <c r="E15" s="13">
        <v>0</v>
      </c>
      <c r="F15" s="5">
        <f t="shared" si="0"/>
        <v>0</v>
      </c>
      <c r="G15" s="5">
        <f>SUM(F15*G11)</f>
        <v>0</v>
      </c>
    </row>
    <row r="16" spans="1:7" ht="39" customHeight="1">
      <c r="A16" s="9" t="s">
        <v>46</v>
      </c>
      <c r="B16" s="7" t="s">
        <v>44</v>
      </c>
      <c r="C16" s="4"/>
      <c r="D16" s="5">
        <v>104.8</v>
      </c>
      <c r="E16" s="13">
        <v>0</v>
      </c>
      <c r="F16" s="5">
        <f t="shared" si="0"/>
        <v>0</v>
      </c>
      <c r="G16" s="5">
        <f>SUM(F16*G11)</f>
        <v>0</v>
      </c>
    </row>
    <row r="17" spans="1:7" ht="39" customHeight="1">
      <c r="A17" s="9" t="s">
        <v>47</v>
      </c>
      <c r="B17" s="7" t="s">
        <v>48</v>
      </c>
      <c r="C17" s="4"/>
      <c r="D17" s="5">
        <v>104.8</v>
      </c>
      <c r="E17" s="13">
        <v>0</v>
      </c>
      <c r="F17" s="5">
        <f t="shared" si="0"/>
        <v>0</v>
      </c>
      <c r="G17" s="5">
        <f>SUM(F17*G11)</f>
        <v>0</v>
      </c>
    </row>
    <row r="18" spans="1:7" ht="18.75">
      <c r="A18" s="2">
        <v>6</v>
      </c>
      <c r="B18" s="7" t="s">
        <v>5</v>
      </c>
      <c r="C18" s="4"/>
      <c r="D18" s="5">
        <v>157.19999999999999</v>
      </c>
      <c r="E18" s="13">
        <v>0</v>
      </c>
      <c r="F18" s="5">
        <f t="shared" si="0"/>
        <v>0</v>
      </c>
      <c r="G18" s="5">
        <f>SUM(F18*G11)</f>
        <v>0</v>
      </c>
    </row>
    <row r="19" spans="1:7" ht="51" customHeight="1">
      <c r="A19" s="2">
        <v>7</v>
      </c>
      <c r="B19" s="8" t="s">
        <v>9</v>
      </c>
      <c r="C19" s="4"/>
      <c r="D19" s="5">
        <v>104.8</v>
      </c>
      <c r="E19" s="13">
        <v>0</v>
      </c>
      <c r="F19" s="5">
        <f t="shared" si="0"/>
        <v>0</v>
      </c>
      <c r="G19" s="5">
        <f>SUM(F19*G11)</f>
        <v>0</v>
      </c>
    </row>
    <row r="20" spans="1:7" ht="18" customHeight="1">
      <c r="A20" s="2">
        <v>8</v>
      </c>
      <c r="B20" s="3" t="s">
        <v>6</v>
      </c>
      <c r="C20" s="4"/>
      <c r="D20" s="5">
        <v>157.19999999999999</v>
      </c>
      <c r="E20" s="13">
        <v>0</v>
      </c>
      <c r="F20" s="5">
        <f t="shared" si="0"/>
        <v>0</v>
      </c>
      <c r="G20" s="5">
        <f>SUM(F20*G11)</f>
        <v>0</v>
      </c>
    </row>
    <row r="21" spans="1:7" ht="51.75" customHeight="1">
      <c r="A21" s="2">
        <v>9</v>
      </c>
      <c r="B21" s="3" t="s">
        <v>7</v>
      </c>
      <c r="C21" s="4"/>
      <c r="D21" s="5">
        <v>157.19999999999999</v>
      </c>
      <c r="E21" s="13">
        <v>0</v>
      </c>
      <c r="F21" s="5">
        <f t="shared" si="0"/>
        <v>0</v>
      </c>
      <c r="G21" s="5">
        <f>SUM(F21*G11)</f>
        <v>0</v>
      </c>
    </row>
    <row r="22" spans="1:7" ht="18.75">
      <c r="A22" s="2">
        <v>10</v>
      </c>
      <c r="B22" s="3" t="s">
        <v>8</v>
      </c>
      <c r="C22" s="4"/>
      <c r="D22" s="5">
        <v>104.8</v>
      </c>
      <c r="E22" s="13">
        <v>0</v>
      </c>
      <c r="F22" s="5">
        <f t="shared" si="0"/>
        <v>0</v>
      </c>
      <c r="G22" s="5">
        <f>SUM(F22*G11)</f>
        <v>0</v>
      </c>
    </row>
    <row r="23" spans="1:7" ht="42" customHeight="1">
      <c r="A23" s="9">
        <v>11</v>
      </c>
      <c r="B23" s="10" t="s">
        <v>27</v>
      </c>
      <c r="C23" s="4"/>
      <c r="D23" s="5">
        <v>26.2</v>
      </c>
      <c r="E23" s="13">
        <v>0</v>
      </c>
      <c r="F23" s="5">
        <f t="shared" si="0"/>
        <v>0</v>
      </c>
      <c r="G23" s="5">
        <f>SUM(F23*G11)</f>
        <v>0</v>
      </c>
    </row>
    <row r="24" spans="1:7" ht="26.25" customHeight="1">
      <c r="A24" s="80" t="s">
        <v>19</v>
      </c>
      <c r="B24" s="81"/>
      <c r="C24" s="81"/>
      <c r="D24" s="81"/>
      <c r="E24" s="79"/>
      <c r="F24" s="5">
        <f>SUM(F12:F23)</f>
        <v>0</v>
      </c>
      <c r="G24" s="5">
        <f>SUM(G12:G23)</f>
        <v>0</v>
      </c>
    </row>
    <row r="25" spans="1:7" ht="24.75" customHeight="1">
      <c r="A25" s="259" t="s">
        <v>52</v>
      </c>
      <c r="B25" s="260"/>
      <c r="C25" s="260"/>
      <c r="D25" s="260"/>
      <c r="E25" s="261"/>
      <c r="F25" s="262"/>
      <c r="G25" s="263"/>
    </row>
    <row r="26" spans="1:7" ht="27" customHeight="1">
      <c r="A26" s="251" t="s">
        <v>20</v>
      </c>
      <c r="B26" s="252"/>
      <c r="C26" s="252"/>
      <c r="D26" s="252"/>
      <c r="E26" s="252"/>
      <c r="F26" s="253"/>
      <c r="G26" s="254"/>
    </row>
    <row r="27" spans="1:7" ht="8.25" customHeight="1">
      <c r="A27" s="255"/>
      <c r="B27" s="256"/>
      <c r="C27" s="256"/>
      <c r="D27" s="256"/>
      <c r="E27" s="256"/>
      <c r="F27" s="257"/>
      <c r="G27" s="258"/>
    </row>
    <row r="28" spans="1:7" ht="29.25" customHeight="1">
      <c r="A28" s="103" t="s">
        <v>21</v>
      </c>
      <c r="B28" s="104"/>
      <c r="C28" s="104"/>
      <c r="D28" s="104"/>
      <c r="E28" s="104"/>
      <c r="F28" s="104"/>
      <c r="G28" s="105"/>
    </row>
    <row r="29" spans="1:7" ht="29.25" customHeight="1">
      <c r="A29" s="103" t="s">
        <v>22</v>
      </c>
      <c r="B29" s="104"/>
      <c r="C29" s="104"/>
      <c r="D29" s="104"/>
      <c r="E29" s="104"/>
      <c r="F29" s="104"/>
      <c r="G29" s="105"/>
    </row>
    <row r="30" spans="1:7" ht="18.75" customHeight="1">
      <c r="A30" s="103" t="s">
        <v>23</v>
      </c>
      <c r="B30" s="104"/>
      <c r="C30" s="104"/>
      <c r="D30" s="104"/>
      <c r="E30" s="104"/>
      <c r="F30" s="104"/>
      <c r="G30" s="105"/>
    </row>
    <row r="31" spans="1:7" ht="10.5" customHeight="1">
      <c r="A31" s="22"/>
      <c r="B31" s="23"/>
      <c r="C31" s="23"/>
      <c r="D31" s="23"/>
      <c r="E31" s="23"/>
      <c r="F31" s="23"/>
      <c r="G31" s="24"/>
    </row>
    <row r="32" spans="1:7" ht="16.5">
      <c r="A32" s="264" t="s">
        <v>24</v>
      </c>
      <c r="B32" s="265"/>
      <c r="C32" s="266" t="s">
        <v>25</v>
      </c>
      <c r="D32" s="267"/>
      <c r="E32" s="267"/>
      <c r="F32" s="267"/>
      <c r="G32" s="268"/>
    </row>
    <row r="33" spans="1:8" ht="24.75" customHeight="1">
      <c r="A33" s="269" t="s">
        <v>49</v>
      </c>
      <c r="B33" s="270"/>
      <c r="C33" s="271" t="s">
        <v>49</v>
      </c>
      <c r="D33" s="272"/>
      <c r="E33" s="272"/>
      <c r="F33" s="272"/>
      <c r="G33" s="273"/>
      <c r="H33" s="28"/>
    </row>
    <row r="34" spans="1:8" ht="5.25" customHeight="1">
      <c r="A34" s="29"/>
      <c r="B34" s="31"/>
      <c r="C34" s="29"/>
      <c r="D34" s="31"/>
      <c r="E34" s="31"/>
      <c r="F34" s="31"/>
      <c r="G34" s="30"/>
      <c r="H34" s="28"/>
    </row>
    <row r="35" spans="1:8" ht="12" customHeight="1">
      <c r="A35" s="245" t="s">
        <v>26</v>
      </c>
      <c r="B35" s="246"/>
      <c r="C35" s="245" t="s">
        <v>26</v>
      </c>
      <c r="D35" s="249"/>
      <c r="E35" s="249"/>
      <c r="F35" s="249"/>
      <c r="G35" s="246"/>
      <c r="H35" s="28"/>
    </row>
    <row r="36" spans="1:8">
      <c r="A36" s="247"/>
      <c r="B36" s="248"/>
      <c r="C36" s="247"/>
      <c r="D36" s="250"/>
      <c r="E36" s="250"/>
      <c r="F36" s="250"/>
      <c r="G36" s="248"/>
      <c r="H36" s="28"/>
    </row>
  </sheetData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H36"/>
  <sheetViews>
    <sheetView topLeftCell="A19" workbookViewId="0">
      <selection activeCell="C3" sqref="C3:G3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1"/>
      <c r="B1" s="1"/>
      <c r="C1" s="161" t="s">
        <v>72</v>
      </c>
      <c r="D1" s="161"/>
      <c r="E1" s="161"/>
      <c r="F1" s="161"/>
      <c r="G1" s="161"/>
    </row>
    <row r="2" spans="1:7" ht="27.75" customHeight="1">
      <c r="A2" s="1"/>
      <c r="B2" s="1"/>
      <c r="C2" s="161"/>
      <c r="D2" s="161"/>
      <c r="E2" s="161"/>
      <c r="F2" s="161"/>
      <c r="G2" s="161"/>
    </row>
    <row r="3" spans="1:7" ht="15.75" customHeight="1">
      <c r="A3" s="1"/>
      <c r="B3" s="1"/>
      <c r="C3" s="162" t="s">
        <v>100</v>
      </c>
      <c r="D3" s="162"/>
      <c r="E3" s="162"/>
      <c r="F3" s="162"/>
      <c r="G3" s="162"/>
    </row>
    <row r="4" spans="1:7" ht="15.75" customHeight="1">
      <c r="A4" s="1"/>
      <c r="B4" s="1"/>
      <c r="C4" s="162" t="s">
        <v>58</v>
      </c>
      <c r="D4" s="162"/>
      <c r="E4" s="162"/>
      <c r="F4" s="162"/>
      <c r="G4" s="162"/>
    </row>
    <row r="5" spans="1:7" ht="24" customHeight="1">
      <c r="A5" s="1"/>
      <c r="B5" s="234" t="s">
        <v>10</v>
      </c>
      <c r="C5" s="234"/>
      <c r="D5" s="234"/>
      <c r="E5" s="234"/>
      <c r="F5" s="234"/>
      <c r="G5" s="234"/>
    </row>
    <row r="6" spans="1:7" ht="30" customHeight="1">
      <c r="A6" s="235" t="s">
        <v>11</v>
      </c>
      <c r="B6" s="235"/>
      <c r="C6" s="235"/>
      <c r="D6" s="235"/>
      <c r="E6" s="235"/>
      <c r="F6" s="235"/>
      <c r="G6" s="235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68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236" t="s">
        <v>0</v>
      </c>
      <c r="B10" s="238" t="s">
        <v>12</v>
      </c>
      <c r="C10" s="238" t="s">
        <v>13</v>
      </c>
      <c r="D10" s="238" t="s">
        <v>14</v>
      </c>
      <c r="E10" s="241" t="s">
        <v>15</v>
      </c>
      <c r="F10" s="243" t="s">
        <v>16</v>
      </c>
      <c r="G10" s="244"/>
    </row>
    <row r="11" spans="1:7" ht="60.75" customHeight="1">
      <c r="A11" s="237"/>
      <c r="B11" s="239"/>
      <c r="C11" s="240"/>
      <c r="D11" s="240"/>
      <c r="E11" s="242"/>
      <c r="F11" s="11" t="s">
        <v>17</v>
      </c>
      <c r="G11" s="15">
        <v>0.6</v>
      </c>
    </row>
    <row r="12" spans="1:7" ht="67.5" customHeight="1">
      <c r="A12" s="2">
        <v>1</v>
      </c>
      <c r="B12" s="3" t="s">
        <v>1</v>
      </c>
      <c r="C12" s="17"/>
      <c r="D12" s="5">
        <v>157.19999999999999</v>
      </c>
      <c r="E12" s="13">
        <v>0</v>
      </c>
      <c r="F12" s="5">
        <f>SUM(D12*E12)</f>
        <v>0</v>
      </c>
      <c r="G12" s="5">
        <f>SUM(F12*G11)</f>
        <v>0</v>
      </c>
    </row>
    <row r="13" spans="1:7" ht="18" customHeight="1">
      <c r="A13" s="2">
        <v>2</v>
      </c>
      <c r="B13" s="6" t="s">
        <v>2</v>
      </c>
      <c r="C13" s="4"/>
      <c r="D13" s="5">
        <v>157.19999999999999</v>
      </c>
      <c r="E13" s="13">
        <v>0</v>
      </c>
      <c r="F13" s="5">
        <f t="shared" ref="F13:F23" si="0">SUM(D13*E13)</f>
        <v>0</v>
      </c>
      <c r="G13" s="5">
        <f>SUM(F13*G11)</f>
        <v>0</v>
      </c>
    </row>
    <row r="14" spans="1:7" ht="31.5" customHeight="1">
      <c r="A14" s="2">
        <v>3</v>
      </c>
      <c r="B14" s="6" t="s">
        <v>3</v>
      </c>
      <c r="C14" s="4"/>
      <c r="D14" s="5">
        <v>157.19999999999999</v>
      </c>
      <c r="E14" s="13">
        <v>0</v>
      </c>
      <c r="F14" s="5">
        <f t="shared" si="0"/>
        <v>0</v>
      </c>
      <c r="G14" s="5">
        <f>SUM(F14*G11)</f>
        <v>0</v>
      </c>
    </row>
    <row r="15" spans="1:7" ht="45.75" customHeight="1">
      <c r="A15" s="2">
        <v>4</v>
      </c>
      <c r="B15" s="3" t="s">
        <v>4</v>
      </c>
      <c r="C15" s="4"/>
      <c r="D15" s="5">
        <v>314.39999999999998</v>
      </c>
      <c r="E15" s="13">
        <v>0</v>
      </c>
      <c r="F15" s="5">
        <f t="shared" si="0"/>
        <v>0</v>
      </c>
      <c r="G15" s="5">
        <f>SUM(F15*G11)</f>
        <v>0</v>
      </c>
    </row>
    <row r="16" spans="1:7" ht="39" customHeight="1">
      <c r="A16" s="9" t="s">
        <v>46</v>
      </c>
      <c r="B16" s="7" t="s">
        <v>44</v>
      </c>
      <c r="C16" s="4"/>
      <c r="D16" s="5">
        <v>104.8</v>
      </c>
      <c r="E16" s="13">
        <v>0</v>
      </c>
      <c r="F16" s="5">
        <f t="shared" si="0"/>
        <v>0</v>
      </c>
      <c r="G16" s="5">
        <f>SUM(F16*G11)</f>
        <v>0</v>
      </c>
    </row>
    <row r="17" spans="1:7" ht="39" customHeight="1">
      <c r="A17" s="9" t="s">
        <v>47</v>
      </c>
      <c r="B17" s="7" t="s">
        <v>48</v>
      </c>
      <c r="C17" s="4"/>
      <c r="D17" s="5">
        <v>104.8</v>
      </c>
      <c r="E17" s="13">
        <v>0</v>
      </c>
      <c r="F17" s="5">
        <f t="shared" si="0"/>
        <v>0</v>
      </c>
      <c r="G17" s="5">
        <f>SUM(F17*G11)</f>
        <v>0</v>
      </c>
    </row>
    <row r="18" spans="1:7" ht="18.75">
      <c r="A18" s="2">
        <v>6</v>
      </c>
      <c r="B18" s="7" t="s">
        <v>5</v>
      </c>
      <c r="C18" s="4"/>
      <c r="D18" s="5">
        <v>157.19999999999999</v>
      </c>
      <c r="E18" s="13">
        <v>0</v>
      </c>
      <c r="F18" s="5">
        <f t="shared" si="0"/>
        <v>0</v>
      </c>
      <c r="G18" s="5">
        <f>SUM(F18*G11)</f>
        <v>0</v>
      </c>
    </row>
    <row r="19" spans="1:7" ht="51" customHeight="1">
      <c r="A19" s="2">
        <v>7</v>
      </c>
      <c r="B19" s="8" t="s">
        <v>9</v>
      </c>
      <c r="C19" s="4"/>
      <c r="D19" s="5">
        <v>104.8</v>
      </c>
      <c r="E19" s="13">
        <v>0</v>
      </c>
      <c r="F19" s="5">
        <f t="shared" si="0"/>
        <v>0</v>
      </c>
      <c r="G19" s="5">
        <f>SUM(F19*G11)</f>
        <v>0</v>
      </c>
    </row>
    <row r="20" spans="1:7" ht="18" customHeight="1">
      <c r="A20" s="2">
        <v>8</v>
      </c>
      <c r="B20" s="3" t="s">
        <v>6</v>
      </c>
      <c r="C20" s="4"/>
      <c r="D20" s="5">
        <v>157.19999999999999</v>
      </c>
      <c r="E20" s="13">
        <v>0</v>
      </c>
      <c r="F20" s="5">
        <f t="shared" si="0"/>
        <v>0</v>
      </c>
      <c r="G20" s="5">
        <f>SUM(F20*G11)</f>
        <v>0</v>
      </c>
    </row>
    <row r="21" spans="1:7" ht="51.75" customHeight="1">
      <c r="A21" s="2">
        <v>9</v>
      </c>
      <c r="B21" s="3" t="s">
        <v>7</v>
      </c>
      <c r="C21" s="4"/>
      <c r="D21" s="5">
        <v>157.19999999999999</v>
      </c>
      <c r="E21" s="13">
        <v>0</v>
      </c>
      <c r="F21" s="5">
        <f t="shared" si="0"/>
        <v>0</v>
      </c>
      <c r="G21" s="5">
        <f>SUM(F21*G11)</f>
        <v>0</v>
      </c>
    </row>
    <row r="22" spans="1:7" ht="18.75">
      <c r="A22" s="2">
        <v>10</v>
      </c>
      <c r="B22" s="3" t="s">
        <v>8</v>
      </c>
      <c r="C22" s="4"/>
      <c r="D22" s="5">
        <v>104.8</v>
      </c>
      <c r="E22" s="13">
        <v>0</v>
      </c>
      <c r="F22" s="5">
        <f t="shared" si="0"/>
        <v>0</v>
      </c>
      <c r="G22" s="5">
        <f>SUM(F22*G11)</f>
        <v>0</v>
      </c>
    </row>
    <row r="23" spans="1:7" ht="42" customHeight="1">
      <c r="A23" s="9">
        <v>11</v>
      </c>
      <c r="B23" s="10" t="s">
        <v>27</v>
      </c>
      <c r="C23" s="4"/>
      <c r="D23" s="5">
        <v>26.2</v>
      </c>
      <c r="E23" s="13">
        <v>0</v>
      </c>
      <c r="F23" s="5">
        <f t="shared" si="0"/>
        <v>0</v>
      </c>
      <c r="G23" s="5">
        <f>SUM(F23*G11)</f>
        <v>0</v>
      </c>
    </row>
    <row r="24" spans="1:7" ht="26.25" customHeight="1">
      <c r="A24" s="80" t="s">
        <v>19</v>
      </c>
      <c r="B24" s="81"/>
      <c r="C24" s="81"/>
      <c r="D24" s="81"/>
      <c r="E24" s="79"/>
      <c r="F24" s="5">
        <f>SUM(F12:F23)</f>
        <v>0</v>
      </c>
      <c r="G24" s="5">
        <f>SUM(G12:G23)</f>
        <v>0</v>
      </c>
    </row>
    <row r="25" spans="1:7" ht="24.75" customHeight="1">
      <c r="A25" s="259" t="s">
        <v>52</v>
      </c>
      <c r="B25" s="260"/>
      <c r="C25" s="260"/>
      <c r="D25" s="260"/>
      <c r="E25" s="261"/>
      <c r="F25" s="262"/>
      <c r="G25" s="263"/>
    </row>
    <row r="26" spans="1:7" ht="27" customHeight="1">
      <c r="A26" s="251" t="s">
        <v>20</v>
      </c>
      <c r="B26" s="252"/>
      <c r="C26" s="252"/>
      <c r="D26" s="252"/>
      <c r="E26" s="252"/>
      <c r="F26" s="253"/>
      <c r="G26" s="254"/>
    </row>
    <row r="27" spans="1:7" ht="8.25" customHeight="1">
      <c r="A27" s="255"/>
      <c r="B27" s="256"/>
      <c r="C27" s="256"/>
      <c r="D27" s="256"/>
      <c r="E27" s="256"/>
      <c r="F27" s="257"/>
      <c r="G27" s="258"/>
    </row>
    <row r="28" spans="1:7" ht="29.25" customHeight="1">
      <c r="A28" s="103" t="s">
        <v>21</v>
      </c>
      <c r="B28" s="104"/>
      <c r="C28" s="104"/>
      <c r="D28" s="104"/>
      <c r="E28" s="104"/>
      <c r="F28" s="104"/>
      <c r="G28" s="105"/>
    </row>
    <row r="29" spans="1:7" ht="29.25" customHeight="1">
      <c r="A29" s="103" t="s">
        <v>22</v>
      </c>
      <c r="B29" s="104"/>
      <c r="C29" s="104"/>
      <c r="D29" s="104"/>
      <c r="E29" s="104"/>
      <c r="F29" s="104"/>
      <c r="G29" s="105"/>
    </row>
    <row r="30" spans="1:7" ht="18.75" customHeight="1">
      <c r="A30" s="103" t="s">
        <v>23</v>
      </c>
      <c r="B30" s="104"/>
      <c r="C30" s="104"/>
      <c r="D30" s="104"/>
      <c r="E30" s="104"/>
      <c r="F30" s="104"/>
      <c r="G30" s="105"/>
    </row>
    <row r="31" spans="1:7" ht="10.5" customHeight="1">
      <c r="A31" s="22"/>
      <c r="B31" s="23"/>
      <c r="C31" s="23"/>
      <c r="D31" s="23"/>
      <c r="E31" s="23"/>
      <c r="F31" s="23"/>
      <c r="G31" s="24"/>
    </row>
    <row r="32" spans="1:7" ht="16.5">
      <c r="A32" s="264" t="s">
        <v>24</v>
      </c>
      <c r="B32" s="265"/>
      <c r="C32" s="266" t="s">
        <v>25</v>
      </c>
      <c r="D32" s="267"/>
      <c r="E32" s="267"/>
      <c r="F32" s="267"/>
      <c r="G32" s="268"/>
    </row>
    <row r="33" spans="1:8" ht="24.75" customHeight="1">
      <c r="A33" s="269" t="s">
        <v>49</v>
      </c>
      <c r="B33" s="270"/>
      <c r="C33" s="271" t="s">
        <v>49</v>
      </c>
      <c r="D33" s="272"/>
      <c r="E33" s="272"/>
      <c r="F33" s="272"/>
      <c r="G33" s="273"/>
      <c r="H33" s="28"/>
    </row>
    <row r="34" spans="1:8" ht="5.25" customHeight="1">
      <c r="A34" s="29"/>
      <c r="B34" s="31"/>
      <c r="C34" s="29"/>
      <c r="D34" s="31"/>
      <c r="E34" s="31"/>
      <c r="F34" s="31"/>
      <c r="G34" s="30"/>
      <c r="H34" s="28"/>
    </row>
    <row r="35" spans="1:8" ht="12" customHeight="1">
      <c r="A35" s="245" t="s">
        <v>26</v>
      </c>
      <c r="B35" s="246"/>
      <c r="C35" s="245" t="s">
        <v>26</v>
      </c>
      <c r="D35" s="249"/>
      <c r="E35" s="249"/>
      <c r="F35" s="249"/>
      <c r="G35" s="246"/>
      <c r="H35" s="28"/>
    </row>
    <row r="36" spans="1:8">
      <c r="A36" s="247"/>
      <c r="B36" s="248"/>
      <c r="C36" s="247"/>
      <c r="D36" s="250"/>
      <c r="E36" s="250"/>
      <c r="F36" s="250"/>
      <c r="G36" s="248"/>
      <c r="H36" s="28"/>
    </row>
  </sheetData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H36"/>
  <sheetViews>
    <sheetView topLeftCell="A22" workbookViewId="0">
      <selection activeCell="I38" sqref="I38"/>
    </sheetView>
  </sheetViews>
  <sheetFormatPr defaultRowHeight="15"/>
  <cols>
    <col min="1" max="1" width="7.7109375" customWidth="1"/>
    <col min="2" max="2" width="46.140625" customWidth="1"/>
    <col min="3" max="3" width="16.4257812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87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164" t="s">
        <v>88</v>
      </c>
      <c r="B6" s="164"/>
      <c r="C6" s="164"/>
      <c r="D6" s="164"/>
      <c r="E6" s="164"/>
      <c r="F6" s="164"/>
      <c r="G6" s="164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73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167" t="s">
        <v>0</v>
      </c>
      <c r="B10" s="169" t="s">
        <v>12</v>
      </c>
      <c r="C10" s="171" t="s">
        <v>13</v>
      </c>
      <c r="D10" s="169" t="s">
        <v>14</v>
      </c>
      <c r="E10" s="171" t="s">
        <v>15</v>
      </c>
      <c r="F10" s="174" t="s">
        <v>16</v>
      </c>
      <c r="G10" s="175"/>
    </row>
    <row r="11" spans="1:7" ht="60.75" customHeight="1">
      <c r="A11" s="168"/>
      <c r="B11" s="170"/>
      <c r="C11" s="172"/>
      <c r="D11" s="173"/>
      <c r="E11" s="172"/>
      <c r="F11" s="41" t="s">
        <v>17</v>
      </c>
      <c r="G11" s="42">
        <v>0.8</v>
      </c>
    </row>
    <row r="12" spans="1:7" ht="55.5" customHeight="1">
      <c r="A12" s="52">
        <v>1</v>
      </c>
      <c r="B12" s="53" t="s">
        <v>1</v>
      </c>
      <c r="C12" s="43" t="s">
        <v>74</v>
      </c>
      <c r="D12" s="54">
        <v>157.19999999999999</v>
      </c>
      <c r="E12" s="45">
        <v>13</v>
      </c>
      <c r="F12" s="54">
        <f>SUM(D12*E12)</f>
        <v>2043.6</v>
      </c>
      <c r="G12" s="54">
        <f>SUM(F12*G11)</f>
        <v>1634.88</v>
      </c>
    </row>
    <row r="13" spans="1:7" ht="49.5" customHeight="1">
      <c r="A13" s="52">
        <v>2</v>
      </c>
      <c r="B13" s="55" t="s">
        <v>2</v>
      </c>
      <c r="C13" s="43" t="s">
        <v>75</v>
      </c>
      <c r="D13" s="54">
        <v>157.19999999999999</v>
      </c>
      <c r="E13" s="45">
        <v>44</v>
      </c>
      <c r="F13" s="54">
        <f t="shared" ref="F13:F23" si="0">SUM(D13*E13)</f>
        <v>6916.7999999999993</v>
      </c>
      <c r="G13" s="54">
        <f>SUM(F13*G11)</f>
        <v>5533.44</v>
      </c>
    </row>
    <row r="14" spans="1:7" ht="31.5" customHeight="1">
      <c r="A14" s="52">
        <v>3</v>
      </c>
      <c r="B14" s="55" t="s">
        <v>3</v>
      </c>
      <c r="C14" s="43">
        <v>17.309999999999999</v>
      </c>
      <c r="D14" s="54">
        <v>157.19999999999999</v>
      </c>
      <c r="E14" s="45">
        <v>2</v>
      </c>
      <c r="F14" s="54">
        <f t="shared" si="0"/>
        <v>314.39999999999998</v>
      </c>
      <c r="G14" s="54">
        <f>SUM(F14*G11)</f>
        <v>251.51999999999998</v>
      </c>
    </row>
    <row r="15" spans="1:7" ht="33" customHeight="1">
      <c r="A15" s="52">
        <v>4</v>
      </c>
      <c r="B15" s="53" t="s">
        <v>4</v>
      </c>
      <c r="C15" s="43"/>
      <c r="D15" s="54">
        <v>314.39999999999998</v>
      </c>
      <c r="E15" s="45">
        <v>0</v>
      </c>
      <c r="F15" s="54">
        <f t="shared" si="0"/>
        <v>0</v>
      </c>
      <c r="G15" s="54">
        <f>SUM(F15*G11)</f>
        <v>0</v>
      </c>
    </row>
    <row r="16" spans="1:7" ht="36.75" customHeight="1">
      <c r="A16" s="56" t="s">
        <v>46</v>
      </c>
      <c r="B16" s="57" t="s">
        <v>44</v>
      </c>
      <c r="C16" s="43" t="s">
        <v>76</v>
      </c>
      <c r="D16" s="54">
        <v>104.8</v>
      </c>
      <c r="E16" s="45">
        <v>5</v>
      </c>
      <c r="F16" s="54">
        <f t="shared" si="0"/>
        <v>524</v>
      </c>
      <c r="G16" s="54">
        <f>SUM(F16*G11)</f>
        <v>419.20000000000005</v>
      </c>
    </row>
    <row r="17" spans="1:7" ht="35.25" customHeight="1">
      <c r="A17" s="56" t="s">
        <v>47</v>
      </c>
      <c r="B17" s="57" t="s">
        <v>48</v>
      </c>
      <c r="C17" s="43"/>
      <c r="D17" s="54">
        <v>104.8</v>
      </c>
      <c r="E17" s="45">
        <v>0</v>
      </c>
      <c r="F17" s="54">
        <f t="shared" si="0"/>
        <v>0</v>
      </c>
      <c r="G17" s="54">
        <f>SUM(F17*G11)</f>
        <v>0</v>
      </c>
    </row>
    <row r="18" spans="1:7" ht="48" customHeight="1">
      <c r="A18" s="52">
        <v>6</v>
      </c>
      <c r="B18" s="57" t="s">
        <v>5</v>
      </c>
      <c r="C18" s="43" t="s">
        <v>75</v>
      </c>
      <c r="D18" s="54">
        <v>157.19999999999999</v>
      </c>
      <c r="E18" s="45">
        <v>22</v>
      </c>
      <c r="F18" s="54">
        <f t="shared" si="0"/>
        <v>3458.3999999999996</v>
      </c>
      <c r="G18" s="54">
        <f>SUM(F18*G11)</f>
        <v>2766.72</v>
      </c>
    </row>
    <row r="19" spans="1:7" ht="51.75" customHeight="1">
      <c r="A19" s="52">
        <v>7</v>
      </c>
      <c r="B19" s="58" t="s">
        <v>9</v>
      </c>
      <c r="C19" s="43" t="s">
        <v>75</v>
      </c>
      <c r="D19" s="54">
        <v>104.8</v>
      </c>
      <c r="E19" s="45">
        <v>78</v>
      </c>
      <c r="F19" s="54">
        <f t="shared" si="0"/>
        <v>8174.4</v>
      </c>
      <c r="G19" s="54">
        <f>SUM(F19*G11)</f>
        <v>6539.52</v>
      </c>
    </row>
    <row r="20" spans="1:7" ht="52.5" customHeight="1">
      <c r="A20" s="52">
        <v>8</v>
      </c>
      <c r="B20" s="53" t="s">
        <v>6</v>
      </c>
      <c r="C20" s="43" t="s">
        <v>75</v>
      </c>
      <c r="D20" s="54">
        <v>157.19999999999999</v>
      </c>
      <c r="E20" s="45">
        <v>64</v>
      </c>
      <c r="F20" s="54">
        <f t="shared" si="0"/>
        <v>10060.799999999999</v>
      </c>
      <c r="G20" s="54">
        <f>SUM(F20*G11)</f>
        <v>8048.6399999999994</v>
      </c>
    </row>
    <row r="21" spans="1:7" ht="36" customHeight="1">
      <c r="A21" s="52">
        <v>9</v>
      </c>
      <c r="B21" s="53" t="s">
        <v>7</v>
      </c>
      <c r="C21" s="43">
        <v>7.26</v>
      </c>
      <c r="D21" s="54">
        <v>157.19999999999999</v>
      </c>
      <c r="E21" s="45">
        <v>2</v>
      </c>
      <c r="F21" s="54">
        <f t="shared" si="0"/>
        <v>314.39999999999998</v>
      </c>
      <c r="G21" s="54">
        <f>SUM(F21*G11)</f>
        <v>251.51999999999998</v>
      </c>
    </row>
    <row r="22" spans="1:7" ht="18" customHeight="1">
      <c r="A22" s="52">
        <v>10</v>
      </c>
      <c r="B22" s="53" t="s">
        <v>8</v>
      </c>
      <c r="C22" s="43"/>
      <c r="D22" s="54">
        <v>104.8</v>
      </c>
      <c r="E22" s="45">
        <v>0</v>
      </c>
      <c r="F22" s="54">
        <f t="shared" si="0"/>
        <v>0</v>
      </c>
      <c r="G22" s="54">
        <f>SUM(F22*G11)</f>
        <v>0</v>
      </c>
    </row>
    <row r="23" spans="1:7" ht="51" customHeight="1">
      <c r="A23" s="56">
        <v>11</v>
      </c>
      <c r="B23" s="59" t="s">
        <v>27</v>
      </c>
      <c r="C23" s="43" t="s">
        <v>75</v>
      </c>
      <c r="D23" s="54">
        <v>26.2</v>
      </c>
      <c r="E23" s="45">
        <v>96</v>
      </c>
      <c r="F23" s="54">
        <f t="shared" si="0"/>
        <v>2515.1999999999998</v>
      </c>
      <c r="G23" s="54">
        <f>SUM(F23*G11)</f>
        <v>2012.1599999999999</v>
      </c>
    </row>
    <row r="24" spans="1:7" ht="26.25" customHeight="1">
      <c r="A24" s="176" t="s">
        <v>19</v>
      </c>
      <c r="B24" s="177"/>
      <c r="C24" s="177"/>
      <c r="D24" s="177"/>
      <c r="E24" s="178"/>
      <c r="F24" s="54">
        <f>SUM(F12:F23)</f>
        <v>34322</v>
      </c>
      <c r="G24" s="54">
        <f>SUM(G12:G23)</f>
        <v>27457.599999999999</v>
      </c>
    </row>
    <row r="25" spans="1:7" ht="24.75" customHeight="1">
      <c r="A25" s="179" t="s">
        <v>52</v>
      </c>
      <c r="B25" s="180"/>
      <c r="C25" s="180"/>
      <c r="D25" s="180"/>
      <c r="E25" s="181"/>
      <c r="F25" s="182">
        <v>2075.52</v>
      </c>
      <c r="G25" s="183"/>
    </row>
    <row r="26" spans="1:7" ht="27" customHeight="1">
      <c r="A26" s="192" t="s">
        <v>60</v>
      </c>
      <c r="B26" s="193"/>
      <c r="C26" s="193"/>
      <c r="D26" s="193"/>
      <c r="E26" s="193"/>
      <c r="F26" s="194"/>
      <c r="G26" s="195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89</v>
      </c>
      <c r="B33" s="188"/>
      <c r="C33" s="189" t="s">
        <v>90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formatCells="0"/>
  <mergeCells count="27">
    <mergeCell ref="A25:E25"/>
    <mergeCell ref="F25:G25"/>
    <mergeCell ref="C32:G32"/>
    <mergeCell ref="A33:B33"/>
    <mergeCell ref="C33:G33"/>
    <mergeCell ref="A26:G26"/>
    <mergeCell ref="A27:G27"/>
    <mergeCell ref="A28:G28"/>
    <mergeCell ref="A29:G29"/>
    <mergeCell ref="A30:G30"/>
    <mergeCell ref="A32:B32"/>
    <mergeCell ref="A35:B36"/>
    <mergeCell ref="C35:G36"/>
    <mergeCell ref="A7:G7"/>
    <mergeCell ref="C1:G2"/>
    <mergeCell ref="C3:G3"/>
    <mergeCell ref="C4:G4"/>
    <mergeCell ref="B5:G5"/>
    <mergeCell ref="A6:G6"/>
    <mergeCell ref="A8:G9"/>
    <mergeCell ref="A10:A11"/>
    <mergeCell ref="B10:B11"/>
    <mergeCell ref="C10:C11"/>
    <mergeCell ref="D10:D11"/>
    <mergeCell ref="E10:E11"/>
    <mergeCell ref="F10:G10"/>
    <mergeCell ref="A24:E24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H36"/>
  <sheetViews>
    <sheetView topLeftCell="A16" workbookViewId="0">
      <selection activeCell="E38" sqref="E38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92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164" t="s">
        <v>91</v>
      </c>
      <c r="B6" s="164"/>
      <c r="C6" s="164"/>
      <c r="D6" s="164"/>
      <c r="E6" s="164"/>
      <c r="F6" s="164"/>
      <c r="G6" s="164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77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167" t="s">
        <v>0</v>
      </c>
      <c r="B10" s="169" t="s">
        <v>12</v>
      </c>
      <c r="C10" s="169" t="s">
        <v>13</v>
      </c>
      <c r="D10" s="169" t="s">
        <v>14</v>
      </c>
      <c r="E10" s="205" t="s">
        <v>15</v>
      </c>
      <c r="F10" s="174" t="s">
        <v>16</v>
      </c>
      <c r="G10" s="175"/>
    </row>
    <row r="11" spans="1:7" ht="60.75" customHeight="1">
      <c r="A11" s="168"/>
      <c r="B11" s="170"/>
      <c r="C11" s="173"/>
      <c r="D11" s="173"/>
      <c r="E11" s="206"/>
      <c r="F11" s="41" t="s">
        <v>17</v>
      </c>
      <c r="G11" s="42">
        <v>1</v>
      </c>
    </row>
    <row r="12" spans="1:7" ht="67.5" customHeight="1">
      <c r="A12" s="52">
        <v>1</v>
      </c>
      <c r="B12" s="53" t="s">
        <v>1</v>
      </c>
      <c r="C12" s="43"/>
      <c r="D12" s="54">
        <v>157.19999999999999</v>
      </c>
      <c r="E12" s="45">
        <v>0</v>
      </c>
      <c r="F12" s="54">
        <f>SUM(D12*E12)</f>
        <v>0</v>
      </c>
      <c r="G12" s="54">
        <f>SUM(F12*G11)</f>
        <v>0</v>
      </c>
    </row>
    <row r="13" spans="1:7" ht="18" customHeight="1">
      <c r="A13" s="52">
        <v>2</v>
      </c>
      <c r="B13" s="55" t="s">
        <v>2</v>
      </c>
      <c r="C13" s="60"/>
      <c r="D13" s="54">
        <v>157.19999999999999</v>
      </c>
      <c r="E13" s="45">
        <v>0</v>
      </c>
      <c r="F13" s="54">
        <f t="shared" ref="F13:F23" si="0">SUM(D13*E13)</f>
        <v>0</v>
      </c>
      <c r="G13" s="54">
        <f>SUM(F13*G11)</f>
        <v>0</v>
      </c>
    </row>
    <row r="14" spans="1:7" ht="31.5" customHeight="1">
      <c r="A14" s="52">
        <v>3</v>
      </c>
      <c r="B14" s="55" t="s">
        <v>3</v>
      </c>
      <c r="C14" s="60">
        <v>17</v>
      </c>
      <c r="D14" s="54">
        <v>157.19999999999999</v>
      </c>
      <c r="E14" s="45">
        <v>1</v>
      </c>
      <c r="F14" s="54">
        <f t="shared" si="0"/>
        <v>157.19999999999999</v>
      </c>
      <c r="G14" s="54">
        <f>SUM(F14*G11)</f>
        <v>157.19999999999999</v>
      </c>
    </row>
    <row r="15" spans="1:7" ht="45.75" customHeight="1">
      <c r="A15" s="52">
        <v>4</v>
      </c>
      <c r="B15" s="53" t="s">
        <v>4</v>
      </c>
      <c r="C15" s="60"/>
      <c r="D15" s="54">
        <v>314.39999999999998</v>
      </c>
      <c r="E15" s="45">
        <v>0</v>
      </c>
      <c r="F15" s="54">
        <f t="shared" si="0"/>
        <v>0</v>
      </c>
      <c r="G15" s="54">
        <f>SUM(F15*G11)</f>
        <v>0</v>
      </c>
    </row>
    <row r="16" spans="1:7" ht="39" customHeight="1">
      <c r="A16" s="56" t="s">
        <v>46</v>
      </c>
      <c r="B16" s="57" t="s">
        <v>44</v>
      </c>
      <c r="C16" s="60"/>
      <c r="D16" s="54">
        <v>104.8</v>
      </c>
      <c r="E16" s="45">
        <v>0</v>
      </c>
      <c r="F16" s="54">
        <f t="shared" si="0"/>
        <v>0</v>
      </c>
      <c r="G16" s="54">
        <f>SUM(F16*G11)</f>
        <v>0</v>
      </c>
    </row>
    <row r="17" spans="1:7" ht="39" customHeight="1">
      <c r="A17" s="56" t="s">
        <v>47</v>
      </c>
      <c r="B17" s="57" t="s">
        <v>48</v>
      </c>
      <c r="C17" s="60"/>
      <c r="D17" s="54">
        <v>104.8</v>
      </c>
      <c r="E17" s="45">
        <v>0</v>
      </c>
      <c r="F17" s="54">
        <f t="shared" si="0"/>
        <v>0</v>
      </c>
      <c r="G17" s="54">
        <f>SUM(F17*G11)</f>
        <v>0</v>
      </c>
    </row>
    <row r="18" spans="1:7" ht="18.75">
      <c r="A18" s="52">
        <v>6</v>
      </c>
      <c r="B18" s="57" t="s">
        <v>5</v>
      </c>
      <c r="C18" s="60">
        <v>6.2</v>
      </c>
      <c r="D18" s="54">
        <v>157.19999999999999</v>
      </c>
      <c r="E18" s="45">
        <v>2</v>
      </c>
      <c r="F18" s="54">
        <f t="shared" si="0"/>
        <v>314.39999999999998</v>
      </c>
      <c r="G18" s="54">
        <f>SUM(F18*G11)</f>
        <v>314.39999999999998</v>
      </c>
    </row>
    <row r="19" spans="1:7" ht="51" customHeight="1">
      <c r="A19" s="52">
        <v>7</v>
      </c>
      <c r="B19" s="58" t="s">
        <v>9</v>
      </c>
      <c r="C19" s="60"/>
      <c r="D19" s="54">
        <v>104.8</v>
      </c>
      <c r="E19" s="45">
        <v>0</v>
      </c>
      <c r="F19" s="54">
        <f t="shared" si="0"/>
        <v>0</v>
      </c>
      <c r="G19" s="54">
        <f>SUM(F19*G11)</f>
        <v>0</v>
      </c>
    </row>
    <row r="20" spans="1:7" ht="18" customHeight="1">
      <c r="A20" s="52">
        <v>8</v>
      </c>
      <c r="B20" s="53" t="s">
        <v>6</v>
      </c>
      <c r="C20" s="60"/>
      <c r="D20" s="54">
        <v>157.19999999999999</v>
      </c>
      <c r="E20" s="45">
        <v>0</v>
      </c>
      <c r="F20" s="54">
        <f t="shared" si="0"/>
        <v>0</v>
      </c>
      <c r="G20" s="54">
        <f>SUM(F20*G11)</f>
        <v>0</v>
      </c>
    </row>
    <row r="21" spans="1:7" ht="51.75" customHeight="1">
      <c r="A21" s="52">
        <v>9</v>
      </c>
      <c r="B21" s="53" t="s">
        <v>7</v>
      </c>
      <c r="C21" s="60"/>
      <c r="D21" s="54">
        <v>157.19999999999999</v>
      </c>
      <c r="E21" s="45">
        <v>0</v>
      </c>
      <c r="F21" s="54">
        <f t="shared" si="0"/>
        <v>0</v>
      </c>
      <c r="G21" s="54">
        <f>SUM(F21*G11)</f>
        <v>0</v>
      </c>
    </row>
    <row r="22" spans="1:7" ht="18.75">
      <c r="A22" s="52">
        <v>10</v>
      </c>
      <c r="B22" s="53" t="s">
        <v>8</v>
      </c>
      <c r="C22" s="60"/>
      <c r="D22" s="54">
        <v>104.8</v>
      </c>
      <c r="E22" s="45">
        <v>0</v>
      </c>
      <c r="F22" s="54">
        <f t="shared" si="0"/>
        <v>0</v>
      </c>
      <c r="G22" s="54">
        <f>SUM(F22*G11)</f>
        <v>0</v>
      </c>
    </row>
    <row r="23" spans="1:7" ht="42" customHeight="1">
      <c r="A23" s="56">
        <v>11</v>
      </c>
      <c r="B23" s="59" t="s">
        <v>27</v>
      </c>
      <c r="C23" s="60"/>
      <c r="D23" s="54">
        <v>26.2</v>
      </c>
      <c r="E23" s="45">
        <v>0</v>
      </c>
      <c r="F23" s="54">
        <f t="shared" si="0"/>
        <v>0</v>
      </c>
      <c r="G23" s="54">
        <f>SUM(F23*G11)</f>
        <v>0</v>
      </c>
    </row>
    <row r="24" spans="1:7" ht="26.25" customHeight="1">
      <c r="A24" s="176" t="s">
        <v>19</v>
      </c>
      <c r="B24" s="177"/>
      <c r="C24" s="177"/>
      <c r="D24" s="177"/>
      <c r="E24" s="178"/>
      <c r="F24" s="54">
        <f>SUM(F12:F23)</f>
        <v>471.59999999999997</v>
      </c>
      <c r="G24" s="54">
        <f>SUM(G12:G23)</f>
        <v>471.59999999999997</v>
      </c>
    </row>
    <row r="25" spans="1:7" ht="24.75" customHeight="1">
      <c r="A25" s="179" t="s">
        <v>52</v>
      </c>
      <c r="B25" s="180"/>
      <c r="C25" s="180"/>
      <c r="D25" s="180"/>
      <c r="E25" s="181"/>
      <c r="F25" s="207">
        <v>471.6</v>
      </c>
      <c r="G25" s="208"/>
    </row>
    <row r="26" spans="1:7" ht="27" customHeight="1">
      <c r="A26" s="192" t="s">
        <v>61</v>
      </c>
      <c r="B26" s="193"/>
      <c r="C26" s="193"/>
      <c r="D26" s="193"/>
      <c r="E26" s="193"/>
      <c r="F26" s="194"/>
      <c r="G26" s="195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93</v>
      </c>
      <c r="B33" s="188"/>
      <c r="C33" s="189" t="s">
        <v>94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sheet="1" objects="1" scenarios="1" formatCells="0"/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36"/>
  <sheetViews>
    <sheetView workbookViewId="0">
      <selection activeCell="I8" sqref="I8"/>
    </sheetView>
  </sheetViews>
  <sheetFormatPr defaultRowHeight="15"/>
  <cols>
    <col min="1" max="1" width="7.7109375" customWidth="1"/>
    <col min="2" max="2" width="46.140625" customWidth="1"/>
    <col min="3" max="3" width="14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92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164" t="s">
        <v>97</v>
      </c>
      <c r="B6" s="164"/>
      <c r="C6" s="164"/>
      <c r="D6" s="164"/>
      <c r="E6" s="164"/>
      <c r="F6" s="164"/>
      <c r="G6" s="164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78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167" t="s">
        <v>0</v>
      </c>
      <c r="B10" s="169" t="s">
        <v>12</v>
      </c>
      <c r="C10" s="169" t="s">
        <v>13</v>
      </c>
      <c r="D10" s="169" t="s">
        <v>14</v>
      </c>
      <c r="E10" s="205" t="s">
        <v>15</v>
      </c>
      <c r="F10" s="174" t="s">
        <v>16</v>
      </c>
      <c r="G10" s="175"/>
    </row>
    <row r="11" spans="1:7" ht="60.75" customHeight="1">
      <c r="A11" s="168"/>
      <c r="B11" s="170"/>
      <c r="C11" s="173"/>
      <c r="D11" s="173"/>
      <c r="E11" s="206"/>
      <c r="F11" s="41" t="s">
        <v>17</v>
      </c>
      <c r="G11" s="42">
        <v>0.8</v>
      </c>
    </row>
    <row r="12" spans="1:7" ht="67.5" customHeight="1">
      <c r="A12" s="52">
        <v>1</v>
      </c>
      <c r="B12" s="53" t="s">
        <v>1</v>
      </c>
      <c r="C12" s="43"/>
      <c r="D12" s="54">
        <v>157.19999999999999</v>
      </c>
      <c r="E12" s="45">
        <v>0</v>
      </c>
      <c r="F12" s="54">
        <f>SUM(D12*E12)</f>
        <v>0</v>
      </c>
      <c r="G12" s="54">
        <f>SUM(F12*G11)</f>
        <v>0</v>
      </c>
    </row>
    <row r="13" spans="1:7" ht="18" customHeight="1">
      <c r="A13" s="52">
        <v>2</v>
      </c>
      <c r="B13" s="55" t="s">
        <v>2</v>
      </c>
      <c r="C13" s="60"/>
      <c r="D13" s="54">
        <v>157.19999999999999</v>
      </c>
      <c r="E13" s="45">
        <v>0</v>
      </c>
      <c r="F13" s="54">
        <f t="shared" ref="F13:F23" si="0">SUM(D13*E13)</f>
        <v>0</v>
      </c>
      <c r="G13" s="54">
        <f>SUM(F13*G11)</f>
        <v>0</v>
      </c>
    </row>
    <row r="14" spans="1:7" ht="31.5" customHeight="1">
      <c r="A14" s="52">
        <v>3</v>
      </c>
      <c r="B14" s="55" t="s">
        <v>3</v>
      </c>
      <c r="C14" s="60">
        <v>17</v>
      </c>
      <c r="D14" s="54">
        <v>157.19999999999999</v>
      </c>
      <c r="E14" s="45">
        <v>1</v>
      </c>
      <c r="F14" s="54">
        <f t="shared" si="0"/>
        <v>157.19999999999999</v>
      </c>
      <c r="G14" s="54">
        <f>SUM(F14*G11)</f>
        <v>125.75999999999999</v>
      </c>
    </row>
    <row r="15" spans="1:7" ht="45.75" customHeight="1">
      <c r="A15" s="52">
        <v>4</v>
      </c>
      <c r="B15" s="53" t="s">
        <v>4</v>
      </c>
      <c r="C15" s="60"/>
      <c r="D15" s="54">
        <v>314.39999999999998</v>
      </c>
      <c r="E15" s="45">
        <v>0</v>
      </c>
      <c r="F15" s="54">
        <f t="shared" si="0"/>
        <v>0</v>
      </c>
      <c r="G15" s="54">
        <f>SUM(F15*G11)</f>
        <v>0</v>
      </c>
    </row>
    <row r="16" spans="1:7" ht="39" customHeight="1">
      <c r="A16" s="56" t="s">
        <v>46</v>
      </c>
      <c r="B16" s="57" t="s">
        <v>44</v>
      </c>
      <c r="C16" s="43"/>
      <c r="D16" s="54">
        <v>104.8</v>
      </c>
      <c r="E16" s="45">
        <v>0</v>
      </c>
      <c r="F16" s="54">
        <f t="shared" si="0"/>
        <v>0</v>
      </c>
      <c r="G16" s="54">
        <f>SUM(F16*G11)</f>
        <v>0</v>
      </c>
    </row>
    <row r="17" spans="1:7" ht="35.25" customHeight="1">
      <c r="A17" s="56" t="s">
        <v>47</v>
      </c>
      <c r="B17" s="57" t="s">
        <v>48</v>
      </c>
      <c r="C17" s="60">
        <v>30</v>
      </c>
      <c r="D17" s="54">
        <v>104.8</v>
      </c>
      <c r="E17" s="45">
        <v>1</v>
      </c>
      <c r="F17" s="54">
        <f t="shared" si="0"/>
        <v>104.8</v>
      </c>
      <c r="G17" s="54">
        <f>SUM(F17*G11)</f>
        <v>83.84</v>
      </c>
    </row>
    <row r="18" spans="1:7" ht="33.75" customHeight="1">
      <c r="A18" s="52">
        <v>6</v>
      </c>
      <c r="B18" s="57" t="s">
        <v>5</v>
      </c>
      <c r="C18" s="43">
        <v>5.26</v>
      </c>
      <c r="D18" s="54">
        <v>157.19999999999999</v>
      </c>
      <c r="E18" s="45">
        <v>2</v>
      </c>
      <c r="F18" s="54">
        <f t="shared" si="0"/>
        <v>314.39999999999998</v>
      </c>
      <c r="G18" s="54">
        <f>SUM(F18*G11)</f>
        <v>251.51999999999998</v>
      </c>
    </row>
    <row r="19" spans="1:7" ht="51" customHeight="1">
      <c r="A19" s="52">
        <v>7</v>
      </c>
      <c r="B19" s="58" t="s">
        <v>9</v>
      </c>
      <c r="C19" s="60"/>
      <c r="D19" s="54">
        <v>104.8</v>
      </c>
      <c r="E19" s="45">
        <v>0</v>
      </c>
      <c r="F19" s="54">
        <f t="shared" si="0"/>
        <v>0</v>
      </c>
      <c r="G19" s="54">
        <f>SUM(F19*G11)</f>
        <v>0</v>
      </c>
    </row>
    <row r="20" spans="1:7" ht="18" customHeight="1">
      <c r="A20" s="52">
        <v>8</v>
      </c>
      <c r="B20" s="53" t="s">
        <v>6</v>
      </c>
      <c r="C20" s="60"/>
      <c r="D20" s="54">
        <v>157.19999999999999</v>
      </c>
      <c r="E20" s="45">
        <v>0</v>
      </c>
      <c r="F20" s="54">
        <f t="shared" si="0"/>
        <v>0</v>
      </c>
      <c r="G20" s="54">
        <f>SUM(F20*G11)</f>
        <v>0</v>
      </c>
    </row>
    <row r="21" spans="1:7" ht="51.75" customHeight="1">
      <c r="A21" s="52">
        <v>9</v>
      </c>
      <c r="B21" s="53" t="s">
        <v>7</v>
      </c>
      <c r="C21" s="60"/>
      <c r="D21" s="54">
        <v>157.19999999999999</v>
      </c>
      <c r="E21" s="45">
        <v>0</v>
      </c>
      <c r="F21" s="54">
        <f t="shared" si="0"/>
        <v>0</v>
      </c>
      <c r="G21" s="54">
        <f>SUM(F21*G11)</f>
        <v>0</v>
      </c>
    </row>
    <row r="22" spans="1:7" ht="18.75">
      <c r="A22" s="52">
        <v>10</v>
      </c>
      <c r="B22" s="53" t="s">
        <v>8</v>
      </c>
      <c r="C22" s="60"/>
      <c r="D22" s="54">
        <v>104.8</v>
      </c>
      <c r="E22" s="45">
        <v>0</v>
      </c>
      <c r="F22" s="54">
        <f t="shared" si="0"/>
        <v>0</v>
      </c>
      <c r="G22" s="54">
        <f>SUM(F22*G11)</f>
        <v>0</v>
      </c>
    </row>
    <row r="23" spans="1:7" ht="42" customHeight="1">
      <c r="A23" s="56">
        <v>11</v>
      </c>
      <c r="B23" s="59" t="s">
        <v>27</v>
      </c>
      <c r="C23" s="60"/>
      <c r="D23" s="54">
        <v>26.2</v>
      </c>
      <c r="E23" s="45">
        <v>0</v>
      </c>
      <c r="F23" s="54">
        <f t="shared" si="0"/>
        <v>0</v>
      </c>
      <c r="G23" s="54">
        <f>SUM(F23*G11)</f>
        <v>0</v>
      </c>
    </row>
    <row r="24" spans="1:7" ht="26.25" customHeight="1">
      <c r="A24" s="176" t="s">
        <v>19</v>
      </c>
      <c r="B24" s="177"/>
      <c r="C24" s="177"/>
      <c r="D24" s="177"/>
      <c r="E24" s="178"/>
      <c r="F24" s="54">
        <f>SUM(F12:F23)</f>
        <v>576.4</v>
      </c>
      <c r="G24" s="54">
        <f>SUM(G12:G23)</f>
        <v>461.12</v>
      </c>
    </row>
    <row r="25" spans="1:7" ht="24.75" customHeight="1">
      <c r="A25" s="179" t="s">
        <v>52</v>
      </c>
      <c r="B25" s="180"/>
      <c r="C25" s="180"/>
      <c r="D25" s="180"/>
      <c r="E25" s="181"/>
      <c r="F25" s="182">
        <v>461.12</v>
      </c>
      <c r="G25" s="183"/>
    </row>
    <row r="26" spans="1:7" ht="27" customHeight="1">
      <c r="A26" s="192" t="s">
        <v>62</v>
      </c>
      <c r="B26" s="193"/>
      <c r="C26" s="193"/>
      <c r="D26" s="193"/>
      <c r="E26" s="193"/>
      <c r="F26" s="194"/>
      <c r="G26" s="195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95</v>
      </c>
      <c r="B33" s="188"/>
      <c r="C33" s="189" t="s">
        <v>96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sheet="1" objects="1" scenarios="1" formatCells="0"/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H36"/>
  <sheetViews>
    <sheetView workbookViewId="0">
      <selection activeCell="J8" sqref="J8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100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164" t="s">
        <v>99</v>
      </c>
      <c r="B6" s="164"/>
      <c r="C6" s="164"/>
      <c r="D6" s="164"/>
      <c r="E6" s="164"/>
      <c r="F6" s="164"/>
      <c r="G6" s="164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79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167" t="s">
        <v>0</v>
      </c>
      <c r="B10" s="169" t="s">
        <v>12</v>
      </c>
      <c r="C10" s="169" t="s">
        <v>13</v>
      </c>
      <c r="D10" s="169" t="s">
        <v>14</v>
      </c>
      <c r="E10" s="205" t="s">
        <v>15</v>
      </c>
      <c r="F10" s="174" t="s">
        <v>16</v>
      </c>
      <c r="G10" s="175"/>
    </row>
    <row r="11" spans="1:7" ht="60.75" customHeight="1">
      <c r="A11" s="168"/>
      <c r="B11" s="170"/>
      <c r="C11" s="173"/>
      <c r="D11" s="173"/>
      <c r="E11" s="206"/>
      <c r="F11" s="41" t="s">
        <v>17</v>
      </c>
      <c r="G11" s="42">
        <v>1</v>
      </c>
    </row>
    <row r="12" spans="1:7" ht="67.5" customHeight="1">
      <c r="A12" s="52">
        <v>1</v>
      </c>
      <c r="B12" s="53" t="s">
        <v>1</v>
      </c>
      <c r="C12" s="43"/>
      <c r="D12" s="54">
        <v>157.19999999999999</v>
      </c>
      <c r="E12" s="45">
        <v>0</v>
      </c>
      <c r="F12" s="54">
        <f>SUM(D12*E12)</f>
        <v>0</v>
      </c>
      <c r="G12" s="54">
        <f>SUM(F12*G11)</f>
        <v>0</v>
      </c>
    </row>
    <row r="13" spans="1:7" ht="18" customHeight="1">
      <c r="A13" s="52">
        <v>2</v>
      </c>
      <c r="B13" s="55" t="s">
        <v>2</v>
      </c>
      <c r="C13" s="60"/>
      <c r="D13" s="54">
        <v>157.19999999999999</v>
      </c>
      <c r="E13" s="45">
        <v>0</v>
      </c>
      <c r="F13" s="54">
        <f t="shared" ref="F13:F23" si="0">SUM(D13*E13)</f>
        <v>0</v>
      </c>
      <c r="G13" s="54">
        <f>SUM(F13*G11)</f>
        <v>0</v>
      </c>
    </row>
    <row r="14" spans="1:7" ht="31.5" customHeight="1">
      <c r="A14" s="52">
        <v>3</v>
      </c>
      <c r="B14" s="55" t="s">
        <v>3</v>
      </c>
      <c r="C14" s="60"/>
      <c r="D14" s="54">
        <v>157.19999999999999</v>
      </c>
      <c r="E14" s="45">
        <v>0</v>
      </c>
      <c r="F14" s="54">
        <f t="shared" si="0"/>
        <v>0</v>
      </c>
      <c r="G14" s="54">
        <f>SUM(F14*G11)</f>
        <v>0</v>
      </c>
    </row>
    <row r="15" spans="1:7" ht="45.75" customHeight="1">
      <c r="A15" s="52">
        <v>4</v>
      </c>
      <c r="B15" s="53" t="s">
        <v>4</v>
      </c>
      <c r="C15" s="60"/>
      <c r="D15" s="54">
        <v>314.39999999999998</v>
      </c>
      <c r="E15" s="45">
        <v>0</v>
      </c>
      <c r="F15" s="54">
        <f t="shared" si="0"/>
        <v>0</v>
      </c>
      <c r="G15" s="54">
        <f>SUM(F15*G11)</f>
        <v>0</v>
      </c>
    </row>
    <row r="16" spans="1:7" ht="39" customHeight="1">
      <c r="A16" s="56" t="s">
        <v>46</v>
      </c>
      <c r="B16" s="57" t="s">
        <v>44</v>
      </c>
      <c r="C16" s="60"/>
      <c r="D16" s="54">
        <v>104.8</v>
      </c>
      <c r="E16" s="45">
        <v>0</v>
      </c>
      <c r="F16" s="54">
        <f t="shared" si="0"/>
        <v>0</v>
      </c>
      <c r="G16" s="54">
        <f>SUM(F16*G11)</f>
        <v>0</v>
      </c>
    </row>
    <row r="17" spans="1:7" ht="39" customHeight="1">
      <c r="A17" s="56" t="s">
        <v>47</v>
      </c>
      <c r="B17" s="57" t="s">
        <v>48</v>
      </c>
      <c r="C17" s="60"/>
      <c r="D17" s="54">
        <v>104.8</v>
      </c>
      <c r="E17" s="45">
        <v>0</v>
      </c>
      <c r="F17" s="54">
        <f t="shared" si="0"/>
        <v>0</v>
      </c>
      <c r="G17" s="54">
        <f>SUM(F17*G11)</f>
        <v>0</v>
      </c>
    </row>
    <row r="18" spans="1:7" ht="18.75">
      <c r="A18" s="52">
        <v>6</v>
      </c>
      <c r="B18" s="57" t="s">
        <v>5</v>
      </c>
      <c r="C18" s="60" t="s">
        <v>80</v>
      </c>
      <c r="D18" s="54">
        <v>157.19999999999999</v>
      </c>
      <c r="E18" s="45">
        <v>3</v>
      </c>
      <c r="F18" s="54">
        <f t="shared" si="0"/>
        <v>471.59999999999997</v>
      </c>
      <c r="G18" s="54">
        <f>SUM(F18*G11)</f>
        <v>471.59999999999997</v>
      </c>
    </row>
    <row r="19" spans="1:7" ht="51" customHeight="1">
      <c r="A19" s="52">
        <v>7</v>
      </c>
      <c r="B19" s="58" t="s">
        <v>9</v>
      </c>
      <c r="C19" s="60"/>
      <c r="D19" s="54">
        <v>104.8</v>
      </c>
      <c r="E19" s="45">
        <v>0</v>
      </c>
      <c r="F19" s="54">
        <f t="shared" si="0"/>
        <v>0</v>
      </c>
      <c r="G19" s="54">
        <f>SUM(F19*G11)</f>
        <v>0</v>
      </c>
    </row>
    <row r="20" spans="1:7" ht="18" customHeight="1">
      <c r="A20" s="52">
        <v>8</v>
      </c>
      <c r="B20" s="53" t="s">
        <v>6</v>
      </c>
      <c r="C20" s="60"/>
      <c r="D20" s="54">
        <v>157.19999999999999</v>
      </c>
      <c r="E20" s="45">
        <v>0</v>
      </c>
      <c r="F20" s="54">
        <f t="shared" si="0"/>
        <v>0</v>
      </c>
      <c r="G20" s="54">
        <f>SUM(F20*G11)</f>
        <v>0</v>
      </c>
    </row>
    <row r="21" spans="1:7" ht="51.75" customHeight="1">
      <c r="A21" s="52">
        <v>9</v>
      </c>
      <c r="B21" s="53" t="s">
        <v>7</v>
      </c>
      <c r="C21" s="60"/>
      <c r="D21" s="54">
        <v>157.19999999999999</v>
      </c>
      <c r="E21" s="45">
        <v>0</v>
      </c>
      <c r="F21" s="54">
        <f t="shared" si="0"/>
        <v>0</v>
      </c>
      <c r="G21" s="54">
        <f>SUM(F21*G11)</f>
        <v>0</v>
      </c>
    </row>
    <row r="22" spans="1:7" ht="18.75">
      <c r="A22" s="52">
        <v>10</v>
      </c>
      <c r="B22" s="53" t="s">
        <v>8</v>
      </c>
      <c r="C22" s="60"/>
      <c r="D22" s="54">
        <v>104.8</v>
      </c>
      <c r="E22" s="45">
        <v>0</v>
      </c>
      <c r="F22" s="54">
        <f t="shared" si="0"/>
        <v>0</v>
      </c>
      <c r="G22" s="54">
        <f>SUM(F22*G11)</f>
        <v>0</v>
      </c>
    </row>
    <row r="23" spans="1:7" ht="42" customHeight="1">
      <c r="A23" s="56">
        <v>11</v>
      </c>
      <c r="B23" s="59" t="s">
        <v>27</v>
      </c>
      <c r="C23" s="60"/>
      <c r="D23" s="54">
        <v>26.2</v>
      </c>
      <c r="E23" s="45">
        <v>0</v>
      </c>
      <c r="F23" s="54">
        <f t="shared" si="0"/>
        <v>0</v>
      </c>
      <c r="G23" s="54">
        <f>SUM(F23*G11)</f>
        <v>0</v>
      </c>
    </row>
    <row r="24" spans="1:7" ht="26.25" customHeight="1">
      <c r="A24" s="209" t="s">
        <v>19</v>
      </c>
      <c r="B24" s="210"/>
      <c r="C24" s="210"/>
      <c r="D24" s="210"/>
      <c r="E24" s="211"/>
      <c r="F24" s="44">
        <f>SUM(F12:F23)</f>
        <v>471.59999999999997</v>
      </c>
      <c r="G24" s="44">
        <f>SUM(G12:G23)</f>
        <v>471.59999999999997</v>
      </c>
    </row>
    <row r="25" spans="1:7" ht="24.75" customHeight="1">
      <c r="A25" s="179" t="s">
        <v>52</v>
      </c>
      <c r="B25" s="180"/>
      <c r="C25" s="180"/>
      <c r="D25" s="180"/>
      <c r="E25" s="181"/>
      <c r="F25" s="207">
        <v>471.6</v>
      </c>
      <c r="G25" s="208"/>
    </row>
    <row r="26" spans="1:7" ht="27" customHeight="1">
      <c r="A26" s="192" t="s">
        <v>63</v>
      </c>
      <c r="B26" s="193"/>
      <c r="C26" s="193"/>
      <c r="D26" s="193"/>
      <c r="E26" s="193"/>
      <c r="F26" s="194"/>
      <c r="G26" s="195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98</v>
      </c>
      <c r="B33" s="188"/>
      <c r="C33" s="189" t="s">
        <v>96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sheet="1" objects="1" scenarios="1" formatCells="0"/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</sheetPr>
  <dimension ref="A1:H36"/>
  <sheetViews>
    <sheetView workbookViewId="0">
      <selection activeCell="J10" sqref="J10"/>
    </sheetView>
  </sheetViews>
  <sheetFormatPr defaultRowHeight="15"/>
  <cols>
    <col min="1" max="1" width="7.7109375" customWidth="1"/>
    <col min="2" max="2" width="46.140625" customWidth="1"/>
    <col min="3" max="3" width="18.2851562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100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212" t="s">
        <v>102</v>
      </c>
      <c r="B6" s="212"/>
      <c r="C6" s="212"/>
      <c r="D6" s="212"/>
      <c r="E6" s="212"/>
      <c r="F6" s="212"/>
      <c r="G6" s="212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81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213" t="s">
        <v>0</v>
      </c>
      <c r="B10" s="215" t="s">
        <v>12</v>
      </c>
      <c r="C10" s="215" t="s">
        <v>13</v>
      </c>
      <c r="D10" s="215" t="s">
        <v>14</v>
      </c>
      <c r="E10" s="218" t="s">
        <v>15</v>
      </c>
      <c r="F10" s="220" t="s">
        <v>16</v>
      </c>
      <c r="G10" s="221"/>
    </row>
    <row r="11" spans="1:7" ht="60.75" customHeight="1">
      <c r="A11" s="214"/>
      <c r="B11" s="216"/>
      <c r="C11" s="217"/>
      <c r="D11" s="217"/>
      <c r="E11" s="219"/>
      <c r="F11" s="61" t="s">
        <v>17</v>
      </c>
      <c r="G11" s="62">
        <v>0.6</v>
      </c>
    </row>
    <row r="12" spans="1:7" ht="50.25" customHeight="1">
      <c r="A12" s="66">
        <v>1</v>
      </c>
      <c r="B12" s="67" t="s">
        <v>1</v>
      </c>
      <c r="C12" s="63" t="s">
        <v>82</v>
      </c>
      <c r="D12" s="54">
        <v>157.19999999999999</v>
      </c>
      <c r="E12" s="64">
        <v>9</v>
      </c>
      <c r="F12" s="39">
        <f>SUM(D12*E12)</f>
        <v>1414.8</v>
      </c>
      <c r="G12" s="39">
        <f>SUM(F12*G11)</f>
        <v>848.88</v>
      </c>
    </row>
    <row r="13" spans="1:7" ht="50.25" customHeight="1">
      <c r="A13" s="66">
        <v>2</v>
      </c>
      <c r="B13" s="68" t="s">
        <v>2</v>
      </c>
      <c r="C13" s="73" t="s">
        <v>85</v>
      </c>
      <c r="D13" s="54">
        <v>157.19999999999999</v>
      </c>
      <c r="E13" s="64">
        <v>10</v>
      </c>
      <c r="F13" s="39">
        <f t="shared" ref="F13:F23" si="0">SUM(D13*E13)</f>
        <v>1572</v>
      </c>
      <c r="G13" s="39">
        <f>SUM(F13*G11)</f>
        <v>943.19999999999993</v>
      </c>
    </row>
    <row r="14" spans="1:7" ht="31.5" customHeight="1">
      <c r="A14" s="66">
        <v>3</v>
      </c>
      <c r="B14" s="68" t="s">
        <v>3</v>
      </c>
      <c r="C14" s="65">
        <v>17</v>
      </c>
      <c r="D14" s="54">
        <v>157.19999999999999</v>
      </c>
      <c r="E14" s="64">
        <v>1</v>
      </c>
      <c r="F14" s="39">
        <f t="shared" si="0"/>
        <v>157.19999999999999</v>
      </c>
      <c r="G14" s="39">
        <f>SUM(F14*G11)</f>
        <v>94.32</v>
      </c>
    </row>
    <row r="15" spans="1:7" ht="34.5" customHeight="1">
      <c r="A15" s="66">
        <v>4</v>
      </c>
      <c r="B15" s="67" t="s">
        <v>4</v>
      </c>
      <c r="C15" s="65" t="s">
        <v>86</v>
      </c>
      <c r="D15" s="54">
        <v>314.39999999999998</v>
      </c>
      <c r="E15" s="64">
        <v>4</v>
      </c>
      <c r="F15" s="39">
        <f t="shared" si="0"/>
        <v>1257.5999999999999</v>
      </c>
      <c r="G15" s="39">
        <f>SUM(F15*G11)</f>
        <v>754.56</v>
      </c>
    </row>
    <row r="16" spans="1:7" ht="51" customHeight="1">
      <c r="A16" s="69" t="s">
        <v>46</v>
      </c>
      <c r="B16" s="70" t="s">
        <v>54</v>
      </c>
      <c r="C16" s="73" t="s">
        <v>83</v>
      </c>
      <c r="D16" s="54">
        <v>104.8</v>
      </c>
      <c r="E16" s="64">
        <v>16</v>
      </c>
      <c r="F16" s="39">
        <f t="shared" si="0"/>
        <v>1676.8</v>
      </c>
      <c r="G16" s="39">
        <f>SUM(F16*G11)</f>
        <v>1006.0799999999999</v>
      </c>
    </row>
    <row r="17" spans="1:7" ht="48" customHeight="1">
      <c r="A17" s="69" t="s">
        <v>47</v>
      </c>
      <c r="B17" s="70" t="s">
        <v>55</v>
      </c>
      <c r="C17" s="43" t="s">
        <v>84</v>
      </c>
      <c r="D17" s="54">
        <v>104.8</v>
      </c>
      <c r="E17" s="64">
        <v>16</v>
      </c>
      <c r="F17" s="39">
        <f t="shared" si="0"/>
        <v>1676.8</v>
      </c>
      <c r="G17" s="39">
        <f>SUM(F17*G11)</f>
        <v>1006.0799999999999</v>
      </c>
    </row>
    <row r="18" spans="1:7" ht="33">
      <c r="A18" s="66">
        <v>6</v>
      </c>
      <c r="B18" s="70" t="s">
        <v>5</v>
      </c>
      <c r="C18" s="43" t="s">
        <v>84</v>
      </c>
      <c r="D18" s="54">
        <v>157.19999999999999</v>
      </c>
      <c r="E18" s="64">
        <v>21</v>
      </c>
      <c r="F18" s="39">
        <f t="shared" si="0"/>
        <v>3301.2</v>
      </c>
      <c r="G18" s="39">
        <f>SUM(F18*G11)</f>
        <v>1980.7199999999998</v>
      </c>
    </row>
    <row r="19" spans="1:7" ht="51" customHeight="1">
      <c r="A19" s="66">
        <v>7</v>
      </c>
      <c r="B19" s="71" t="s">
        <v>9</v>
      </c>
      <c r="C19" s="43" t="s">
        <v>67</v>
      </c>
      <c r="D19" s="54">
        <v>104.8</v>
      </c>
      <c r="E19" s="64">
        <v>8</v>
      </c>
      <c r="F19" s="39">
        <f t="shared" si="0"/>
        <v>838.4</v>
      </c>
      <c r="G19" s="39">
        <f>SUM(F19*G11)</f>
        <v>503.03999999999996</v>
      </c>
    </row>
    <row r="20" spans="1:7" ht="18" customHeight="1">
      <c r="A20" s="66">
        <v>8</v>
      </c>
      <c r="B20" s="67" t="s">
        <v>6</v>
      </c>
      <c r="C20" s="65"/>
      <c r="D20" s="54">
        <v>157.19999999999999</v>
      </c>
      <c r="E20" s="64">
        <v>0</v>
      </c>
      <c r="F20" s="39">
        <f t="shared" si="0"/>
        <v>0</v>
      </c>
      <c r="G20" s="39">
        <f>SUM(F20*G11)</f>
        <v>0</v>
      </c>
    </row>
    <row r="21" spans="1:7" ht="43.5" customHeight="1">
      <c r="A21" s="66">
        <v>9</v>
      </c>
      <c r="B21" s="67" t="s">
        <v>7</v>
      </c>
      <c r="C21" s="65">
        <v>7.16</v>
      </c>
      <c r="D21" s="54">
        <v>157.19999999999999</v>
      </c>
      <c r="E21" s="64">
        <v>2</v>
      </c>
      <c r="F21" s="39">
        <f t="shared" si="0"/>
        <v>314.39999999999998</v>
      </c>
      <c r="G21" s="39">
        <f>SUM(F21*G11)</f>
        <v>188.64</v>
      </c>
    </row>
    <row r="22" spans="1:7" ht="18.75">
      <c r="A22" s="66">
        <v>10</v>
      </c>
      <c r="B22" s="67" t="s">
        <v>8</v>
      </c>
      <c r="C22" s="65"/>
      <c r="D22" s="54">
        <v>104.8</v>
      </c>
      <c r="E22" s="64">
        <v>0</v>
      </c>
      <c r="F22" s="39">
        <f t="shared" si="0"/>
        <v>0</v>
      </c>
      <c r="G22" s="39">
        <f>SUM(F22*G11)</f>
        <v>0</v>
      </c>
    </row>
    <row r="23" spans="1:7" ht="48.75" customHeight="1">
      <c r="A23" s="69">
        <v>11</v>
      </c>
      <c r="B23" s="72" t="s">
        <v>27</v>
      </c>
      <c r="C23" s="43" t="s">
        <v>67</v>
      </c>
      <c r="D23" s="54">
        <v>26.2</v>
      </c>
      <c r="E23" s="64">
        <v>8</v>
      </c>
      <c r="F23" s="39">
        <f t="shared" si="0"/>
        <v>209.6</v>
      </c>
      <c r="G23" s="39">
        <f>SUM(F23*G11)</f>
        <v>125.75999999999999</v>
      </c>
    </row>
    <row r="24" spans="1:7" ht="26.25" customHeight="1">
      <c r="A24" s="222" t="s">
        <v>19</v>
      </c>
      <c r="B24" s="223"/>
      <c r="C24" s="223"/>
      <c r="D24" s="223"/>
      <c r="E24" s="224"/>
      <c r="F24" s="39">
        <f>SUM(F12:F23)</f>
        <v>12418.800000000001</v>
      </c>
      <c r="G24" s="39">
        <f>SUM(G12:G23)</f>
        <v>7451.2800000000007</v>
      </c>
    </row>
    <row r="25" spans="1:7" ht="24.75" customHeight="1">
      <c r="A25" s="229" t="s">
        <v>56</v>
      </c>
      <c r="B25" s="230"/>
      <c r="C25" s="230"/>
      <c r="D25" s="230"/>
      <c r="E25" s="231"/>
      <c r="F25" s="232">
        <v>101.15</v>
      </c>
      <c r="G25" s="233"/>
    </row>
    <row r="26" spans="1:7" ht="27" customHeight="1">
      <c r="A26" s="225" t="s">
        <v>64</v>
      </c>
      <c r="B26" s="226"/>
      <c r="C26" s="226"/>
      <c r="D26" s="226"/>
      <c r="E26" s="226"/>
      <c r="F26" s="227"/>
      <c r="G26" s="228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101</v>
      </c>
      <c r="B33" s="188"/>
      <c r="C33" s="189" t="s">
        <v>96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formatCells="0"/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H36"/>
  <sheetViews>
    <sheetView topLeftCell="A19" workbookViewId="0">
      <selection activeCell="J9" sqref="J9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1"/>
      <c r="B1" s="1"/>
      <c r="C1" s="161" t="s">
        <v>72</v>
      </c>
      <c r="D1" s="161"/>
      <c r="E1" s="161"/>
      <c r="F1" s="161"/>
      <c r="G1" s="161"/>
    </row>
    <row r="2" spans="1:7" ht="27.75" customHeight="1">
      <c r="A2" s="1"/>
      <c r="B2" s="1"/>
      <c r="C2" s="161"/>
      <c r="D2" s="161"/>
      <c r="E2" s="161"/>
      <c r="F2" s="161"/>
      <c r="G2" s="161"/>
    </row>
    <row r="3" spans="1:7" ht="15.75" customHeight="1">
      <c r="A3" s="1"/>
      <c r="B3" s="1"/>
      <c r="C3" s="162" t="s">
        <v>100</v>
      </c>
      <c r="D3" s="162"/>
      <c r="E3" s="162"/>
      <c r="F3" s="162"/>
      <c r="G3" s="162"/>
    </row>
    <row r="4" spans="1:7" ht="15.75" customHeight="1">
      <c r="A4" s="1"/>
      <c r="B4" s="1"/>
      <c r="C4" s="162" t="s">
        <v>58</v>
      </c>
      <c r="D4" s="162"/>
      <c r="E4" s="162"/>
      <c r="F4" s="162"/>
      <c r="G4" s="162"/>
    </row>
    <row r="5" spans="1:7" ht="24" customHeight="1">
      <c r="A5" s="1"/>
      <c r="B5" s="234" t="s">
        <v>10</v>
      </c>
      <c r="C5" s="234"/>
      <c r="D5" s="234"/>
      <c r="E5" s="234"/>
      <c r="F5" s="234"/>
      <c r="G5" s="234"/>
    </row>
    <row r="6" spans="1:7" ht="30" customHeight="1">
      <c r="A6" s="235" t="s">
        <v>11</v>
      </c>
      <c r="B6" s="235"/>
      <c r="C6" s="235"/>
      <c r="D6" s="235"/>
      <c r="E6" s="235"/>
      <c r="F6" s="235"/>
      <c r="G6" s="235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68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236" t="s">
        <v>0</v>
      </c>
      <c r="B10" s="238" t="s">
        <v>12</v>
      </c>
      <c r="C10" s="238" t="s">
        <v>13</v>
      </c>
      <c r="D10" s="238" t="s">
        <v>14</v>
      </c>
      <c r="E10" s="241" t="s">
        <v>15</v>
      </c>
      <c r="F10" s="243" t="s">
        <v>16</v>
      </c>
      <c r="G10" s="244"/>
    </row>
    <row r="11" spans="1:7" ht="60.75" customHeight="1">
      <c r="A11" s="237"/>
      <c r="B11" s="239"/>
      <c r="C11" s="240"/>
      <c r="D11" s="240"/>
      <c r="E11" s="242"/>
      <c r="F11" s="11" t="s">
        <v>17</v>
      </c>
      <c r="G11" s="15">
        <v>0.6</v>
      </c>
    </row>
    <row r="12" spans="1:7" ht="67.5" customHeight="1">
      <c r="A12" s="2">
        <v>1</v>
      </c>
      <c r="B12" s="3" t="s">
        <v>1</v>
      </c>
      <c r="C12" s="17"/>
      <c r="D12" s="5">
        <v>157.19999999999999</v>
      </c>
      <c r="E12" s="13">
        <v>0</v>
      </c>
      <c r="F12" s="5">
        <f>SUM(D12*E12)</f>
        <v>0</v>
      </c>
      <c r="G12" s="5">
        <f>SUM(F12*G11)</f>
        <v>0</v>
      </c>
    </row>
    <row r="13" spans="1:7" ht="18" customHeight="1">
      <c r="A13" s="2">
        <v>2</v>
      </c>
      <c r="B13" s="6" t="s">
        <v>2</v>
      </c>
      <c r="C13" s="4"/>
      <c r="D13" s="5">
        <v>157.19999999999999</v>
      </c>
      <c r="E13" s="13">
        <v>0</v>
      </c>
      <c r="F13" s="5">
        <f t="shared" ref="F13:F23" si="0">SUM(D13*E13)</f>
        <v>0</v>
      </c>
      <c r="G13" s="5">
        <f>SUM(F13*G11)</f>
        <v>0</v>
      </c>
    </row>
    <row r="14" spans="1:7" ht="31.5" customHeight="1">
      <c r="A14" s="2">
        <v>3</v>
      </c>
      <c r="B14" s="6" t="s">
        <v>3</v>
      </c>
      <c r="C14" s="4"/>
      <c r="D14" s="5">
        <v>157.19999999999999</v>
      </c>
      <c r="E14" s="13">
        <v>0</v>
      </c>
      <c r="F14" s="5">
        <f t="shared" si="0"/>
        <v>0</v>
      </c>
      <c r="G14" s="5">
        <f>SUM(F14*G11)</f>
        <v>0</v>
      </c>
    </row>
    <row r="15" spans="1:7" ht="45.75" customHeight="1">
      <c r="A15" s="2">
        <v>4</v>
      </c>
      <c r="B15" s="3" t="s">
        <v>4</v>
      </c>
      <c r="C15" s="4"/>
      <c r="D15" s="5">
        <v>314.39999999999998</v>
      </c>
      <c r="E15" s="13">
        <v>0</v>
      </c>
      <c r="F15" s="5">
        <f t="shared" si="0"/>
        <v>0</v>
      </c>
      <c r="G15" s="5">
        <f>SUM(F15*G11)</f>
        <v>0</v>
      </c>
    </row>
    <row r="16" spans="1:7" ht="39" customHeight="1">
      <c r="A16" s="9" t="s">
        <v>46</v>
      </c>
      <c r="B16" s="7" t="s">
        <v>44</v>
      </c>
      <c r="C16" s="4"/>
      <c r="D16" s="5">
        <v>104.8</v>
      </c>
      <c r="E16" s="13">
        <v>0</v>
      </c>
      <c r="F16" s="5">
        <f t="shared" si="0"/>
        <v>0</v>
      </c>
      <c r="G16" s="5">
        <f>SUM(F16*G11)</f>
        <v>0</v>
      </c>
    </row>
    <row r="17" spans="1:7" ht="39" customHeight="1">
      <c r="A17" s="9" t="s">
        <v>47</v>
      </c>
      <c r="B17" s="7" t="s">
        <v>48</v>
      </c>
      <c r="C17" s="4"/>
      <c r="D17" s="5">
        <v>104.8</v>
      </c>
      <c r="E17" s="13">
        <v>0</v>
      </c>
      <c r="F17" s="5">
        <f t="shared" si="0"/>
        <v>0</v>
      </c>
      <c r="G17" s="5">
        <f>SUM(F17*G11)</f>
        <v>0</v>
      </c>
    </row>
    <row r="18" spans="1:7" ht="18.75">
      <c r="A18" s="2">
        <v>6</v>
      </c>
      <c r="B18" s="7" t="s">
        <v>5</v>
      </c>
      <c r="C18" s="4"/>
      <c r="D18" s="5">
        <v>157.19999999999999</v>
      </c>
      <c r="E18" s="13">
        <v>0</v>
      </c>
      <c r="F18" s="5">
        <f t="shared" si="0"/>
        <v>0</v>
      </c>
      <c r="G18" s="5">
        <f>SUM(F18*G11)</f>
        <v>0</v>
      </c>
    </row>
    <row r="19" spans="1:7" ht="51" customHeight="1">
      <c r="A19" s="2">
        <v>7</v>
      </c>
      <c r="B19" s="8" t="s">
        <v>9</v>
      </c>
      <c r="C19" s="4"/>
      <c r="D19" s="5">
        <v>104.8</v>
      </c>
      <c r="E19" s="13">
        <v>0</v>
      </c>
      <c r="F19" s="5">
        <f t="shared" si="0"/>
        <v>0</v>
      </c>
      <c r="G19" s="5">
        <f>SUM(F19*G11)</f>
        <v>0</v>
      </c>
    </row>
    <row r="20" spans="1:7" ht="18" customHeight="1">
      <c r="A20" s="2">
        <v>8</v>
      </c>
      <c r="B20" s="3" t="s">
        <v>6</v>
      </c>
      <c r="C20" s="4"/>
      <c r="D20" s="5">
        <v>157.19999999999999</v>
      </c>
      <c r="E20" s="13">
        <v>0</v>
      </c>
      <c r="F20" s="5">
        <f t="shared" si="0"/>
        <v>0</v>
      </c>
      <c r="G20" s="5">
        <f>SUM(F20*G11)</f>
        <v>0</v>
      </c>
    </row>
    <row r="21" spans="1:7" ht="51.75" customHeight="1">
      <c r="A21" s="2">
        <v>9</v>
      </c>
      <c r="B21" s="3" t="s">
        <v>7</v>
      </c>
      <c r="C21" s="4"/>
      <c r="D21" s="5">
        <v>157.19999999999999</v>
      </c>
      <c r="E21" s="13">
        <v>0</v>
      </c>
      <c r="F21" s="5">
        <f t="shared" si="0"/>
        <v>0</v>
      </c>
      <c r="G21" s="5">
        <f>SUM(F21*G11)</f>
        <v>0</v>
      </c>
    </row>
    <row r="22" spans="1:7" ht="18.75">
      <c r="A22" s="2">
        <v>10</v>
      </c>
      <c r="B22" s="3" t="s">
        <v>8</v>
      </c>
      <c r="C22" s="4"/>
      <c r="D22" s="5">
        <v>104.8</v>
      </c>
      <c r="E22" s="13">
        <v>0</v>
      </c>
      <c r="F22" s="5">
        <f t="shared" si="0"/>
        <v>0</v>
      </c>
      <c r="G22" s="5">
        <f>SUM(F22*G11)</f>
        <v>0</v>
      </c>
    </row>
    <row r="23" spans="1:7" ht="42" customHeight="1">
      <c r="A23" s="9">
        <v>11</v>
      </c>
      <c r="B23" s="10" t="s">
        <v>27</v>
      </c>
      <c r="C23" s="4"/>
      <c r="D23" s="5">
        <v>26.2</v>
      </c>
      <c r="E23" s="13">
        <v>0</v>
      </c>
      <c r="F23" s="5">
        <f t="shared" si="0"/>
        <v>0</v>
      </c>
      <c r="G23" s="5">
        <f>SUM(F23*G11)</f>
        <v>0</v>
      </c>
    </row>
    <row r="24" spans="1:7" ht="26.25" customHeight="1">
      <c r="A24" s="80" t="s">
        <v>19</v>
      </c>
      <c r="B24" s="81"/>
      <c r="C24" s="81"/>
      <c r="D24" s="81"/>
      <c r="E24" s="79"/>
      <c r="F24" s="5">
        <f>SUM(F12:F23)</f>
        <v>0</v>
      </c>
      <c r="G24" s="5">
        <f>SUM(G12:G23)</f>
        <v>0</v>
      </c>
    </row>
    <row r="25" spans="1:7" ht="24.75" customHeight="1">
      <c r="A25" s="259" t="s">
        <v>52</v>
      </c>
      <c r="B25" s="260"/>
      <c r="C25" s="260"/>
      <c r="D25" s="260"/>
      <c r="E25" s="261"/>
      <c r="F25" s="262"/>
      <c r="G25" s="263"/>
    </row>
    <row r="26" spans="1:7" ht="27" customHeight="1">
      <c r="A26" s="251" t="s">
        <v>20</v>
      </c>
      <c r="B26" s="252"/>
      <c r="C26" s="252"/>
      <c r="D26" s="252"/>
      <c r="E26" s="252"/>
      <c r="F26" s="253"/>
      <c r="G26" s="254"/>
    </row>
    <row r="27" spans="1:7" ht="8.25" customHeight="1">
      <c r="A27" s="255"/>
      <c r="B27" s="256"/>
      <c r="C27" s="256"/>
      <c r="D27" s="256"/>
      <c r="E27" s="256"/>
      <c r="F27" s="257"/>
      <c r="G27" s="258"/>
    </row>
    <row r="28" spans="1:7" ht="29.25" customHeight="1">
      <c r="A28" s="103" t="s">
        <v>21</v>
      </c>
      <c r="B28" s="104"/>
      <c r="C28" s="104"/>
      <c r="D28" s="104"/>
      <c r="E28" s="104"/>
      <c r="F28" s="104"/>
      <c r="G28" s="105"/>
    </row>
    <row r="29" spans="1:7" ht="29.25" customHeight="1">
      <c r="A29" s="103" t="s">
        <v>22</v>
      </c>
      <c r="B29" s="104"/>
      <c r="C29" s="104"/>
      <c r="D29" s="104"/>
      <c r="E29" s="104"/>
      <c r="F29" s="104"/>
      <c r="G29" s="105"/>
    </row>
    <row r="30" spans="1:7" ht="18.75" customHeight="1">
      <c r="A30" s="103" t="s">
        <v>23</v>
      </c>
      <c r="B30" s="104"/>
      <c r="C30" s="104"/>
      <c r="D30" s="104"/>
      <c r="E30" s="104"/>
      <c r="F30" s="104"/>
      <c r="G30" s="105"/>
    </row>
    <row r="31" spans="1:7" ht="10.5" customHeight="1">
      <c r="A31" s="22"/>
      <c r="B31" s="23"/>
      <c r="C31" s="23"/>
      <c r="D31" s="23"/>
      <c r="E31" s="23"/>
      <c r="F31" s="23"/>
      <c r="G31" s="24"/>
    </row>
    <row r="32" spans="1:7" ht="16.5">
      <c r="A32" s="264" t="s">
        <v>24</v>
      </c>
      <c r="B32" s="265"/>
      <c r="C32" s="266" t="s">
        <v>25</v>
      </c>
      <c r="D32" s="267"/>
      <c r="E32" s="267"/>
      <c r="F32" s="267"/>
      <c r="G32" s="268"/>
    </row>
    <row r="33" spans="1:8" ht="24.75" customHeight="1">
      <c r="A33" s="269" t="s">
        <v>49</v>
      </c>
      <c r="B33" s="270"/>
      <c r="C33" s="271" t="s">
        <v>49</v>
      </c>
      <c r="D33" s="272"/>
      <c r="E33" s="272"/>
      <c r="F33" s="272"/>
      <c r="G33" s="273"/>
      <c r="H33" s="28"/>
    </row>
    <row r="34" spans="1:8" ht="5.25" customHeight="1">
      <c r="A34" s="29"/>
      <c r="B34" s="31"/>
      <c r="C34" s="29"/>
      <c r="D34" s="31"/>
      <c r="E34" s="31"/>
      <c r="F34" s="31"/>
      <c r="G34" s="30"/>
      <c r="H34" s="28"/>
    </row>
    <row r="35" spans="1:8" ht="12" customHeight="1">
      <c r="A35" s="245" t="s">
        <v>26</v>
      </c>
      <c r="B35" s="246"/>
      <c r="C35" s="245" t="s">
        <v>26</v>
      </c>
      <c r="D35" s="249"/>
      <c r="E35" s="249"/>
      <c r="F35" s="249"/>
      <c r="G35" s="246"/>
      <c r="H35" s="28"/>
    </row>
    <row r="36" spans="1:8">
      <c r="A36" s="247"/>
      <c r="B36" s="248"/>
      <c r="C36" s="247"/>
      <c r="D36" s="250"/>
      <c r="E36" s="250"/>
      <c r="F36" s="250"/>
      <c r="G36" s="248"/>
      <c r="H36" s="28"/>
    </row>
  </sheetData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36"/>
  <sheetViews>
    <sheetView topLeftCell="A19" workbookViewId="0">
      <selection activeCell="E40" sqref="E40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40"/>
      <c r="B1" s="40"/>
      <c r="C1" s="161" t="s">
        <v>72</v>
      </c>
      <c r="D1" s="161"/>
      <c r="E1" s="161"/>
      <c r="F1" s="161"/>
      <c r="G1" s="161"/>
    </row>
    <row r="2" spans="1:7" ht="27.75" customHeight="1">
      <c r="A2" s="40"/>
      <c r="B2" s="40"/>
      <c r="C2" s="161"/>
      <c r="D2" s="161"/>
      <c r="E2" s="161"/>
      <c r="F2" s="161"/>
      <c r="G2" s="161"/>
    </row>
    <row r="3" spans="1:7" ht="15.75" customHeight="1">
      <c r="A3" s="40"/>
      <c r="B3" s="40"/>
      <c r="C3" s="162" t="s">
        <v>100</v>
      </c>
      <c r="D3" s="162"/>
      <c r="E3" s="162"/>
      <c r="F3" s="162"/>
      <c r="G3" s="162"/>
    </row>
    <row r="4" spans="1:7" ht="15.75" customHeight="1">
      <c r="A4" s="40"/>
      <c r="B4" s="40"/>
      <c r="C4" s="162" t="s">
        <v>58</v>
      </c>
      <c r="D4" s="162"/>
      <c r="E4" s="162"/>
      <c r="F4" s="162"/>
      <c r="G4" s="162"/>
    </row>
    <row r="5" spans="1:7" ht="24" customHeight="1">
      <c r="A5" s="40"/>
      <c r="B5" s="163" t="s">
        <v>10</v>
      </c>
      <c r="C5" s="163"/>
      <c r="D5" s="163"/>
      <c r="E5" s="163"/>
      <c r="F5" s="163"/>
      <c r="G5" s="163"/>
    </row>
    <row r="6" spans="1:7" ht="30" customHeight="1">
      <c r="A6" s="164" t="s">
        <v>103</v>
      </c>
      <c r="B6" s="164"/>
      <c r="C6" s="164"/>
      <c r="D6" s="164"/>
      <c r="E6" s="164"/>
      <c r="F6" s="164"/>
      <c r="G6" s="164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68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167" t="s">
        <v>0</v>
      </c>
      <c r="B10" s="169" t="s">
        <v>12</v>
      </c>
      <c r="C10" s="169" t="s">
        <v>13</v>
      </c>
      <c r="D10" s="169" t="s">
        <v>14</v>
      </c>
      <c r="E10" s="205" t="s">
        <v>15</v>
      </c>
      <c r="F10" s="174" t="s">
        <v>16</v>
      </c>
      <c r="G10" s="175"/>
    </row>
    <row r="11" spans="1:7" ht="60.75" customHeight="1">
      <c r="A11" s="168"/>
      <c r="B11" s="170"/>
      <c r="C11" s="173"/>
      <c r="D11" s="173"/>
      <c r="E11" s="206"/>
      <c r="F11" s="41" t="s">
        <v>17</v>
      </c>
      <c r="G11" s="42">
        <v>0.8</v>
      </c>
    </row>
    <row r="12" spans="1:7" ht="67.5" customHeight="1">
      <c r="A12" s="52">
        <v>1</v>
      </c>
      <c r="B12" s="53" t="s">
        <v>1</v>
      </c>
      <c r="C12" s="43"/>
      <c r="D12" s="54">
        <v>157.19999999999999</v>
      </c>
      <c r="E12" s="45">
        <v>0</v>
      </c>
      <c r="F12" s="54">
        <f>SUM(D12*E12)</f>
        <v>0</v>
      </c>
      <c r="G12" s="54">
        <f>SUM(F12*G11)</f>
        <v>0</v>
      </c>
    </row>
    <row r="13" spans="1:7" ht="18" customHeight="1">
      <c r="A13" s="52">
        <v>2</v>
      </c>
      <c r="B13" s="55" t="s">
        <v>2</v>
      </c>
      <c r="C13" s="60"/>
      <c r="D13" s="54">
        <v>157.19999999999999</v>
      </c>
      <c r="E13" s="45">
        <v>0</v>
      </c>
      <c r="F13" s="54">
        <f t="shared" ref="F13:F23" si="0">SUM(D13*E13)</f>
        <v>0</v>
      </c>
      <c r="G13" s="54">
        <f>SUM(F13*G11)</f>
        <v>0</v>
      </c>
    </row>
    <row r="14" spans="1:7" ht="31.5" customHeight="1">
      <c r="A14" s="52">
        <v>3</v>
      </c>
      <c r="B14" s="55" t="s">
        <v>3</v>
      </c>
      <c r="C14" s="60"/>
      <c r="D14" s="54">
        <v>157.19999999999999</v>
      </c>
      <c r="E14" s="45">
        <v>0</v>
      </c>
      <c r="F14" s="54">
        <f t="shared" si="0"/>
        <v>0</v>
      </c>
      <c r="G14" s="54">
        <f>SUM(F14*G11)</f>
        <v>0</v>
      </c>
    </row>
    <row r="15" spans="1:7" ht="45.75" customHeight="1">
      <c r="A15" s="52">
        <v>4</v>
      </c>
      <c r="B15" s="53" t="s">
        <v>4</v>
      </c>
      <c r="C15" s="60"/>
      <c r="D15" s="54">
        <v>314.39999999999998</v>
      </c>
      <c r="E15" s="45">
        <v>0</v>
      </c>
      <c r="F15" s="54">
        <f t="shared" si="0"/>
        <v>0</v>
      </c>
      <c r="G15" s="54">
        <f>SUM(F15*G11)</f>
        <v>0</v>
      </c>
    </row>
    <row r="16" spans="1:7" ht="39" customHeight="1">
      <c r="A16" s="56" t="s">
        <v>46</v>
      </c>
      <c r="B16" s="57" t="s">
        <v>44</v>
      </c>
      <c r="C16" s="60"/>
      <c r="D16" s="54">
        <v>104.8</v>
      </c>
      <c r="E16" s="45">
        <v>0</v>
      </c>
      <c r="F16" s="54">
        <f t="shared" si="0"/>
        <v>0</v>
      </c>
      <c r="G16" s="54">
        <f>SUM(F16*G11)</f>
        <v>0</v>
      </c>
    </row>
    <row r="17" spans="1:7" ht="39" customHeight="1">
      <c r="A17" s="56" t="s">
        <v>47</v>
      </c>
      <c r="B17" s="57" t="s">
        <v>48</v>
      </c>
      <c r="C17" s="60"/>
      <c r="D17" s="54">
        <v>104.8</v>
      </c>
      <c r="E17" s="45">
        <v>0</v>
      </c>
      <c r="F17" s="54">
        <f t="shared" si="0"/>
        <v>0</v>
      </c>
      <c r="G17" s="54">
        <f>SUM(F17*G11)</f>
        <v>0</v>
      </c>
    </row>
    <row r="18" spans="1:7" ht="18.75">
      <c r="A18" s="52">
        <v>6</v>
      </c>
      <c r="B18" s="57" t="s">
        <v>5</v>
      </c>
      <c r="C18" s="60" t="s">
        <v>66</v>
      </c>
      <c r="D18" s="54">
        <v>157.19999999999999</v>
      </c>
      <c r="E18" s="45">
        <v>0</v>
      </c>
      <c r="F18" s="54">
        <f t="shared" si="0"/>
        <v>0</v>
      </c>
      <c r="G18" s="54">
        <f>SUM(F18*G11)</f>
        <v>0</v>
      </c>
    </row>
    <row r="19" spans="1:7" ht="51" customHeight="1">
      <c r="A19" s="52">
        <v>7</v>
      </c>
      <c r="B19" s="58" t="s">
        <v>9</v>
      </c>
      <c r="C19" s="60"/>
      <c r="D19" s="54">
        <v>104.8</v>
      </c>
      <c r="E19" s="45">
        <v>0</v>
      </c>
      <c r="F19" s="54">
        <f t="shared" si="0"/>
        <v>0</v>
      </c>
      <c r="G19" s="54">
        <f>SUM(F19*G11)</f>
        <v>0</v>
      </c>
    </row>
    <row r="20" spans="1:7" ht="18" customHeight="1">
      <c r="A20" s="52">
        <v>8</v>
      </c>
      <c r="B20" s="53" t="s">
        <v>6</v>
      </c>
      <c r="C20" s="60"/>
      <c r="D20" s="54">
        <v>157.19999999999999</v>
      </c>
      <c r="E20" s="45">
        <v>0</v>
      </c>
      <c r="F20" s="54">
        <f t="shared" si="0"/>
        <v>0</v>
      </c>
      <c r="G20" s="54">
        <f>SUM(F20*G11)</f>
        <v>0</v>
      </c>
    </row>
    <row r="21" spans="1:7" ht="51.75" customHeight="1">
      <c r="A21" s="52">
        <v>9</v>
      </c>
      <c r="B21" s="53" t="s">
        <v>7</v>
      </c>
      <c r="C21" s="60"/>
      <c r="D21" s="54">
        <v>157.19999999999999</v>
      </c>
      <c r="E21" s="45">
        <v>0</v>
      </c>
      <c r="F21" s="54">
        <f t="shared" si="0"/>
        <v>0</v>
      </c>
      <c r="G21" s="54">
        <f>SUM(F21*G11)</f>
        <v>0</v>
      </c>
    </row>
    <row r="22" spans="1:7" ht="18.75">
      <c r="A22" s="52">
        <v>10</v>
      </c>
      <c r="B22" s="53" t="s">
        <v>8</v>
      </c>
      <c r="C22" s="60"/>
      <c r="D22" s="54">
        <v>104.8</v>
      </c>
      <c r="E22" s="45">
        <v>0</v>
      </c>
      <c r="F22" s="54">
        <f t="shared" si="0"/>
        <v>0</v>
      </c>
      <c r="G22" s="54">
        <f>SUM(F22*G11)</f>
        <v>0</v>
      </c>
    </row>
    <row r="23" spans="1:7" ht="42" customHeight="1">
      <c r="A23" s="56">
        <v>11</v>
      </c>
      <c r="B23" s="59" t="s">
        <v>27</v>
      </c>
      <c r="C23" s="60"/>
      <c r="D23" s="54">
        <v>26.2</v>
      </c>
      <c r="E23" s="45">
        <v>0</v>
      </c>
      <c r="F23" s="54">
        <f t="shared" si="0"/>
        <v>0</v>
      </c>
      <c r="G23" s="54">
        <f>SUM(F23*G11)</f>
        <v>0</v>
      </c>
    </row>
    <row r="24" spans="1:7" ht="26.25" customHeight="1">
      <c r="A24" s="176" t="s">
        <v>19</v>
      </c>
      <c r="B24" s="177"/>
      <c r="C24" s="177"/>
      <c r="D24" s="177"/>
      <c r="E24" s="178"/>
      <c r="F24" s="54">
        <f>SUM(F12:F23)</f>
        <v>0</v>
      </c>
      <c r="G24" s="54">
        <f>SUM(G12:G23)</f>
        <v>0</v>
      </c>
    </row>
    <row r="25" spans="1:7" ht="24.75" customHeight="1">
      <c r="A25" s="179" t="s">
        <v>52</v>
      </c>
      <c r="B25" s="180"/>
      <c r="C25" s="180"/>
      <c r="D25" s="180"/>
      <c r="E25" s="181"/>
      <c r="F25" s="274" t="s">
        <v>66</v>
      </c>
      <c r="G25" s="275"/>
    </row>
    <row r="26" spans="1:7" ht="27" customHeight="1">
      <c r="A26" s="192" t="s">
        <v>65</v>
      </c>
      <c r="B26" s="193"/>
      <c r="C26" s="193"/>
      <c r="D26" s="193"/>
      <c r="E26" s="193"/>
      <c r="F26" s="194"/>
      <c r="G26" s="195"/>
    </row>
    <row r="27" spans="1:7" ht="8.25" customHeight="1">
      <c r="A27" s="196"/>
      <c r="B27" s="197"/>
      <c r="C27" s="197"/>
      <c r="D27" s="197"/>
      <c r="E27" s="197"/>
      <c r="F27" s="198"/>
      <c r="G27" s="199"/>
    </row>
    <row r="28" spans="1:7" ht="29.25" customHeight="1">
      <c r="A28" s="200" t="s">
        <v>21</v>
      </c>
      <c r="B28" s="201"/>
      <c r="C28" s="201"/>
      <c r="D28" s="201"/>
      <c r="E28" s="201"/>
      <c r="F28" s="201"/>
      <c r="G28" s="202"/>
    </row>
    <row r="29" spans="1:7" ht="29.25" customHeight="1">
      <c r="A29" s="200" t="s">
        <v>22</v>
      </c>
      <c r="B29" s="201"/>
      <c r="C29" s="201"/>
      <c r="D29" s="201"/>
      <c r="E29" s="201"/>
      <c r="F29" s="201"/>
      <c r="G29" s="202"/>
    </row>
    <row r="30" spans="1:7" ht="18.75" customHeight="1">
      <c r="A30" s="200" t="s">
        <v>23</v>
      </c>
      <c r="B30" s="201"/>
      <c r="C30" s="201"/>
      <c r="D30" s="201"/>
      <c r="E30" s="201"/>
      <c r="F30" s="201"/>
      <c r="G30" s="202"/>
    </row>
    <row r="31" spans="1:7" ht="10.5" customHeight="1">
      <c r="A31" s="46"/>
      <c r="B31" s="47"/>
      <c r="C31" s="47"/>
      <c r="D31" s="47"/>
      <c r="E31" s="47"/>
      <c r="F31" s="47"/>
      <c r="G31" s="48"/>
    </row>
    <row r="32" spans="1:7" ht="16.5">
      <c r="A32" s="203" t="s">
        <v>24</v>
      </c>
      <c r="B32" s="204"/>
      <c r="C32" s="184" t="s">
        <v>25</v>
      </c>
      <c r="D32" s="185"/>
      <c r="E32" s="185"/>
      <c r="F32" s="185"/>
      <c r="G32" s="186"/>
    </row>
    <row r="33" spans="1:8" ht="24.75" customHeight="1">
      <c r="A33" s="187" t="s">
        <v>104</v>
      </c>
      <c r="B33" s="188"/>
      <c r="C33" s="189" t="s">
        <v>101</v>
      </c>
      <c r="D33" s="190"/>
      <c r="E33" s="190"/>
      <c r="F33" s="190"/>
      <c r="G33" s="191"/>
      <c r="H33" s="28"/>
    </row>
    <row r="34" spans="1:8" ht="5.25" customHeight="1">
      <c r="A34" s="49"/>
      <c r="B34" s="50"/>
      <c r="C34" s="49"/>
      <c r="D34" s="50"/>
      <c r="E34" s="50"/>
      <c r="F34" s="50"/>
      <c r="G34" s="51"/>
      <c r="H34" s="28"/>
    </row>
    <row r="35" spans="1:8" ht="12" customHeight="1">
      <c r="A35" s="154" t="s">
        <v>59</v>
      </c>
      <c r="B35" s="155"/>
      <c r="C35" s="154" t="s">
        <v>59</v>
      </c>
      <c r="D35" s="158"/>
      <c r="E35" s="158"/>
      <c r="F35" s="158"/>
      <c r="G35" s="155"/>
      <c r="H35" s="28"/>
    </row>
    <row r="36" spans="1:8">
      <c r="A36" s="156"/>
      <c r="B36" s="157"/>
      <c r="C36" s="156"/>
      <c r="D36" s="159"/>
      <c r="E36" s="159"/>
      <c r="F36" s="159"/>
      <c r="G36" s="157"/>
      <c r="H36" s="28"/>
    </row>
  </sheetData>
  <sheetProtection sheet="1" objects="1" scenarios="1" formatCells="0"/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C00000"/>
  </sheetPr>
  <dimension ref="A1:H36"/>
  <sheetViews>
    <sheetView topLeftCell="A19" workbookViewId="0">
      <selection activeCell="I8" sqref="I8"/>
    </sheetView>
  </sheetViews>
  <sheetFormatPr defaultRowHeight="15"/>
  <cols>
    <col min="1" max="1" width="7.7109375" customWidth="1"/>
    <col min="2" max="2" width="46.140625" customWidth="1"/>
    <col min="3" max="3" width="13.85546875" customWidth="1"/>
    <col min="4" max="5" width="10.7109375" customWidth="1"/>
    <col min="6" max="6" width="11.85546875" customWidth="1"/>
    <col min="7" max="7" width="10.85546875" customWidth="1"/>
    <col min="8" max="8" width="2.5703125" customWidth="1"/>
  </cols>
  <sheetData>
    <row r="1" spans="1:7" ht="18" customHeight="1">
      <c r="A1" s="1"/>
      <c r="B1" s="1"/>
      <c r="C1" s="161" t="s">
        <v>72</v>
      </c>
      <c r="D1" s="161"/>
      <c r="E1" s="161"/>
      <c r="F1" s="161"/>
      <c r="G1" s="161"/>
    </row>
    <row r="2" spans="1:7" ht="27.75" customHeight="1">
      <c r="A2" s="1"/>
      <c r="B2" s="1"/>
      <c r="C2" s="161"/>
      <c r="D2" s="161"/>
      <c r="E2" s="161"/>
      <c r="F2" s="161"/>
      <c r="G2" s="161"/>
    </row>
    <row r="3" spans="1:7" ht="15.75" customHeight="1">
      <c r="A3" s="1"/>
      <c r="B3" s="1"/>
      <c r="C3" s="162" t="s">
        <v>100</v>
      </c>
      <c r="D3" s="162"/>
      <c r="E3" s="162"/>
      <c r="F3" s="162"/>
      <c r="G3" s="162"/>
    </row>
    <row r="4" spans="1:7" ht="15.75" customHeight="1">
      <c r="A4" s="1"/>
      <c r="B4" s="1"/>
      <c r="C4" s="162" t="s">
        <v>58</v>
      </c>
      <c r="D4" s="162"/>
      <c r="E4" s="162"/>
      <c r="F4" s="162"/>
      <c r="G4" s="162"/>
    </row>
    <row r="5" spans="1:7" ht="24" customHeight="1">
      <c r="A5" s="1"/>
      <c r="B5" s="234" t="s">
        <v>10</v>
      </c>
      <c r="C5" s="234"/>
      <c r="D5" s="234"/>
      <c r="E5" s="234"/>
      <c r="F5" s="234"/>
      <c r="G5" s="234"/>
    </row>
    <row r="6" spans="1:7" ht="30" customHeight="1">
      <c r="A6" s="235" t="s">
        <v>11</v>
      </c>
      <c r="B6" s="235"/>
      <c r="C6" s="235"/>
      <c r="D6" s="235"/>
      <c r="E6" s="235"/>
      <c r="F6" s="235"/>
      <c r="G6" s="235"/>
    </row>
    <row r="7" spans="1:7" ht="31.5" customHeight="1">
      <c r="A7" s="160" t="s">
        <v>71</v>
      </c>
      <c r="B7" s="160"/>
      <c r="C7" s="160"/>
      <c r="D7" s="160"/>
      <c r="E7" s="160"/>
      <c r="F7" s="160"/>
      <c r="G7" s="160"/>
    </row>
    <row r="8" spans="1:7" ht="32.25" customHeight="1">
      <c r="A8" s="165" t="s">
        <v>68</v>
      </c>
      <c r="B8" s="165"/>
      <c r="C8" s="165"/>
      <c r="D8" s="165"/>
      <c r="E8" s="165"/>
      <c r="F8" s="165"/>
      <c r="G8" s="165"/>
    </row>
    <row r="9" spans="1:7" ht="43.5" customHeight="1">
      <c r="A9" s="166"/>
      <c r="B9" s="166"/>
      <c r="C9" s="166"/>
      <c r="D9" s="166"/>
      <c r="E9" s="166"/>
      <c r="F9" s="166"/>
      <c r="G9" s="166"/>
    </row>
    <row r="10" spans="1:7" ht="15" customHeight="1">
      <c r="A10" s="236" t="s">
        <v>0</v>
      </c>
      <c r="B10" s="238" t="s">
        <v>12</v>
      </c>
      <c r="C10" s="238" t="s">
        <v>13</v>
      </c>
      <c r="D10" s="238" t="s">
        <v>14</v>
      </c>
      <c r="E10" s="241" t="s">
        <v>15</v>
      </c>
      <c r="F10" s="243" t="s">
        <v>16</v>
      </c>
      <c r="G10" s="244"/>
    </row>
    <row r="11" spans="1:7" ht="60.75" customHeight="1">
      <c r="A11" s="237"/>
      <c r="B11" s="239"/>
      <c r="C11" s="240"/>
      <c r="D11" s="240"/>
      <c r="E11" s="242"/>
      <c r="F11" s="11" t="s">
        <v>17</v>
      </c>
      <c r="G11" s="15">
        <v>0.6</v>
      </c>
    </row>
    <row r="12" spans="1:7" ht="67.5" customHeight="1">
      <c r="A12" s="2">
        <v>1</v>
      </c>
      <c r="B12" s="3" t="s">
        <v>1</v>
      </c>
      <c r="C12" s="17"/>
      <c r="D12" s="5">
        <v>157.19999999999999</v>
      </c>
      <c r="E12" s="13">
        <v>0</v>
      </c>
      <c r="F12" s="5">
        <f>SUM(D12*E12)</f>
        <v>0</v>
      </c>
      <c r="G12" s="5">
        <f>SUM(F12*G11)</f>
        <v>0</v>
      </c>
    </row>
    <row r="13" spans="1:7" ht="18" customHeight="1">
      <c r="A13" s="2">
        <v>2</v>
      </c>
      <c r="B13" s="6" t="s">
        <v>2</v>
      </c>
      <c r="C13" s="4"/>
      <c r="D13" s="5">
        <v>157.19999999999999</v>
      </c>
      <c r="E13" s="13">
        <v>0</v>
      </c>
      <c r="F13" s="5">
        <f t="shared" ref="F13:F23" si="0">SUM(D13*E13)</f>
        <v>0</v>
      </c>
      <c r="G13" s="5">
        <f>SUM(F13*G11)</f>
        <v>0</v>
      </c>
    </row>
    <row r="14" spans="1:7" ht="31.5" customHeight="1">
      <c r="A14" s="2">
        <v>3</v>
      </c>
      <c r="B14" s="6" t="s">
        <v>3</v>
      </c>
      <c r="C14" s="4"/>
      <c r="D14" s="5">
        <v>157.19999999999999</v>
      </c>
      <c r="E14" s="13">
        <v>0</v>
      </c>
      <c r="F14" s="5">
        <f t="shared" si="0"/>
        <v>0</v>
      </c>
      <c r="G14" s="5">
        <f>SUM(F14*G11)</f>
        <v>0</v>
      </c>
    </row>
    <row r="15" spans="1:7" ht="45.75" customHeight="1">
      <c r="A15" s="2">
        <v>4</v>
      </c>
      <c r="B15" s="3" t="s">
        <v>4</v>
      </c>
      <c r="C15" s="4"/>
      <c r="D15" s="5">
        <v>314.39999999999998</v>
      </c>
      <c r="E15" s="13">
        <v>0</v>
      </c>
      <c r="F15" s="5">
        <f t="shared" si="0"/>
        <v>0</v>
      </c>
      <c r="G15" s="5">
        <f>SUM(F15*G11)</f>
        <v>0</v>
      </c>
    </row>
    <row r="16" spans="1:7" ht="39" customHeight="1">
      <c r="A16" s="9" t="s">
        <v>46</v>
      </c>
      <c r="B16" s="7" t="s">
        <v>44</v>
      </c>
      <c r="C16" s="4"/>
      <c r="D16" s="5">
        <v>104.8</v>
      </c>
      <c r="E16" s="13">
        <v>0</v>
      </c>
      <c r="F16" s="5">
        <f t="shared" si="0"/>
        <v>0</v>
      </c>
      <c r="G16" s="5">
        <f>SUM(F16*G11)</f>
        <v>0</v>
      </c>
    </row>
    <row r="17" spans="1:7" ht="39" customHeight="1">
      <c r="A17" s="9" t="s">
        <v>47</v>
      </c>
      <c r="B17" s="7" t="s">
        <v>48</v>
      </c>
      <c r="C17" s="4"/>
      <c r="D17" s="5">
        <v>104.8</v>
      </c>
      <c r="E17" s="13">
        <v>0</v>
      </c>
      <c r="F17" s="5">
        <f t="shared" si="0"/>
        <v>0</v>
      </c>
      <c r="G17" s="5">
        <f>SUM(F17*G11)</f>
        <v>0</v>
      </c>
    </row>
    <row r="18" spans="1:7" ht="18.75">
      <c r="A18" s="2">
        <v>6</v>
      </c>
      <c r="B18" s="7" t="s">
        <v>5</v>
      </c>
      <c r="C18" s="4"/>
      <c r="D18" s="5">
        <v>157.19999999999999</v>
      </c>
      <c r="E18" s="13">
        <v>0</v>
      </c>
      <c r="F18" s="5">
        <f t="shared" si="0"/>
        <v>0</v>
      </c>
      <c r="G18" s="5">
        <f>SUM(F18*G11)</f>
        <v>0</v>
      </c>
    </row>
    <row r="19" spans="1:7" ht="51" customHeight="1">
      <c r="A19" s="2">
        <v>7</v>
      </c>
      <c r="B19" s="8" t="s">
        <v>9</v>
      </c>
      <c r="C19" s="4"/>
      <c r="D19" s="5">
        <v>104.8</v>
      </c>
      <c r="E19" s="13">
        <v>0</v>
      </c>
      <c r="F19" s="5">
        <f t="shared" si="0"/>
        <v>0</v>
      </c>
      <c r="G19" s="5">
        <f>SUM(F19*G11)</f>
        <v>0</v>
      </c>
    </row>
    <row r="20" spans="1:7" ht="18" customHeight="1">
      <c r="A20" s="2">
        <v>8</v>
      </c>
      <c r="B20" s="3" t="s">
        <v>6</v>
      </c>
      <c r="C20" s="4"/>
      <c r="D20" s="5">
        <v>157.19999999999999</v>
      </c>
      <c r="E20" s="13">
        <v>0</v>
      </c>
      <c r="F20" s="5">
        <f t="shared" si="0"/>
        <v>0</v>
      </c>
      <c r="G20" s="5">
        <f>SUM(F20*G11)</f>
        <v>0</v>
      </c>
    </row>
    <row r="21" spans="1:7" ht="51.75" customHeight="1">
      <c r="A21" s="2">
        <v>9</v>
      </c>
      <c r="B21" s="3" t="s">
        <v>7</v>
      </c>
      <c r="C21" s="4"/>
      <c r="D21" s="5">
        <v>157.19999999999999</v>
      </c>
      <c r="E21" s="13">
        <v>0</v>
      </c>
      <c r="F21" s="5">
        <f t="shared" si="0"/>
        <v>0</v>
      </c>
      <c r="G21" s="5">
        <f>SUM(F21*G11)</f>
        <v>0</v>
      </c>
    </row>
    <row r="22" spans="1:7" ht="18.75">
      <c r="A22" s="2">
        <v>10</v>
      </c>
      <c r="B22" s="3" t="s">
        <v>8</v>
      </c>
      <c r="C22" s="4"/>
      <c r="D22" s="5">
        <v>104.8</v>
      </c>
      <c r="E22" s="13">
        <v>0</v>
      </c>
      <c r="F22" s="5">
        <f t="shared" si="0"/>
        <v>0</v>
      </c>
      <c r="G22" s="5">
        <f>SUM(F22*G11)</f>
        <v>0</v>
      </c>
    </row>
    <row r="23" spans="1:7" ht="42" customHeight="1">
      <c r="A23" s="9">
        <v>11</v>
      </c>
      <c r="B23" s="10" t="s">
        <v>27</v>
      </c>
      <c r="C23" s="4"/>
      <c r="D23" s="5">
        <v>26.2</v>
      </c>
      <c r="E23" s="13">
        <v>0</v>
      </c>
      <c r="F23" s="5">
        <f t="shared" si="0"/>
        <v>0</v>
      </c>
      <c r="G23" s="5">
        <f>SUM(F23*G11)</f>
        <v>0</v>
      </c>
    </row>
    <row r="24" spans="1:7" ht="26.25" customHeight="1">
      <c r="A24" s="80" t="s">
        <v>19</v>
      </c>
      <c r="B24" s="81"/>
      <c r="C24" s="81"/>
      <c r="D24" s="81"/>
      <c r="E24" s="79"/>
      <c r="F24" s="5">
        <f>SUM(F12:F23)</f>
        <v>0</v>
      </c>
      <c r="G24" s="5">
        <f>SUM(G12:G23)</f>
        <v>0</v>
      </c>
    </row>
    <row r="25" spans="1:7" ht="24.75" customHeight="1">
      <c r="A25" s="259" t="s">
        <v>52</v>
      </c>
      <c r="B25" s="260"/>
      <c r="C25" s="260"/>
      <c r="D25" s="260"/>
      <c r="E25" s="261"/>
      <c r="F25" s="262"/>
      <c r="G25" s="263"/>
    </row>
    <row r="26" spans="1:7" ht="27" customHeight="1">
      <c r="A26" s="251" t="s">
        <v>20</v>
      </c>
      <c r="B26" s="252"/>
      <c r="C26" s="252"/>
      <c r="D26" s="252"/>
      <c r="E26" s="252"/>
      <c r="F26" s="253"/>
      <c r="G26" s="254"/>
    </row>
    <row r="27" spans="1:7" ht="8.25" customHeight="1">
      <c r="A27" s="255"/>
      <c r="B27" s="256"/>
      <c r="C27" s="256"/>
      <c r="D27" s="256"/>
      <c r="E27" s="256"/>
      <c r="F27" s="257"/>
      <c r="G27" s="258"/>
    </row>
    <row r="28" spans="1:7" ht="29.25" customHeight="1">
      <c r="A28" s="103" t="s">
        <v>21</v>
      </c>
      <c r="B28" s="104"/>
      <c r="C28" s="104"/>
      <c r="D28" s="104"/>
      <c r="E28" s="104"/>
      <c r="F28" s="104"/>
      <c r="G28" s="105"/>
    </row>
    <row r="29" spans="1:7" ht="29.25" customHeight="1">
      <c r="A29" s="103" t="s">
        <v>22</v>
      </c>
      <c r="B29" s="104"/>
      <c r="C29" s="104"/>
      <c r="D29" s="104"/>
      <c r="E29" s="104"/>
      <c r="F29" s="104"/>
      <c r="G29" s="105"/>
    </row>
    <row r="30" spans="1:7" ht="18.75" customHeight="1">
      <c r="A30" s="103" t="s">
        <v>23</v>
      </c>
      <c r="B30" s="104"/>
      <c r="C30" s="104"/>
      <c r="D30" s="104"/>
      <c r="E30" s="104"/>
      <c r="F30" s="104"/>
      <c r="G30" s="105"/>
    </row>
    <row r="31" spans="1:7" ht="10.5" customHeight="1">
      <c r="A31" s="22"/>
      <c r="B31" s="23"/>
      <c r="C31" s="23"/>
      <c r="D31" s="23"/>
      <c r="E31" s="23"/>
      <c r="F31" s="23"/>
      <c r="G31" s="24"/>
    </row>
    <row r="32" spans="1:7" ht="16.5">
      <c r="A32" s="264" t="s">
        <v>24</v>
      </c>
      <c r="B32" s="265"/>
      <c r="C32" s="266" t="s">
        <v>25</v>
      </c>
      <c r="D32" s="267"/>
      <c r="E32" s="267"/>
      <c r="F32" s="267"/>
      <c r="G32" s="268"/>
    </row>
    <row r="33" spans="1:8" ht="24.75" customHeight="1">
      <c r="A33" s="269" t="s">
        <v>49</v>
      </c>
      <c r="B33" s="270"/>
      <c r="C33" s="271" t="s">
        <v>49</v>
      </c>
      <c r="D33" s="272"/>
      <c r="E33" s="272"/>
      <c r="F33" s="272"/>
      <c r="G33" s="273"/>
      <c r="H33" s="28"/>
    </row>
    <row r="34" spans="1:8" ht="5.25" customHeight="1">
      <c r="A34" s="29"/>
      <c r="B34" s="31"/>
      <c r="C34" s="29"/>
      <c r="D34" s="31"/>
      <c r="E34" s="31"/>
      <c r="F34" s="31"/>
      <c r="G34" s="30"/>
      <c r="H34" s="28"/>
    </row>
    <row r="35" spans="1:8" ht="12" customHeight="1">
      <c r="A35" s="245" t="s">
        <v>26</v>
      </c>
      <c r="B35" s="246"/>
      <c r="C35" s="245" t="s">
        <v>26</v>
      </c>
      <c r="D35" s="249"/>
      <c r="E35" s="249"/>
      <c r="F35" s="249"/>
      <c r="G35" s="246"/>
      <c r="H35" s="28"/>
    </row>
    <row r="36" spans="1:8">
      <c r="A36" s="247"/>
      <c r="B36" s="248"/>
      <c r="C36" s="247"/>
      <c r="D36" s="250"/>
      <c r="E36" s="250"/>
      <c r="F36" s="250"/>
      <c r="G36" s="248"/>
      <c r="H36" s="28"/>
    </row>
  </sheetData>
  <mergeCells count="27">
    <mergeCell ref="A35:B36"/>
    <mergeCell ref="C35:G36"/>
    <mergeCell ref="A24:E24"/>
    <mergeCell ref="A26:G26"/>
    <mergeCell ref="A27:G27"/>
    <mergeCell ref="A28:G28"/>
    <mergeCell ref="A29:G29"/>
    <mergeCell ref="A25:E25"/>
    <mergeCell ref="F25:G25"/>
    <mergeCell ref="A30:G30"/>
    <mergeCell ref="A32:B32"/>
    <mergeCell ref="C32:G32"/>
    <mergeCell ref="A33:B33"/>
    <mergeCell ref="C33:G33"/>
    <mergeCell ref="A8:G9"/>
    <mergeCell ref="A10:A11"/>
    <mergeCell ref="B10:B11"/>
    <mergeCell ref="C10:C11"/>
    <mergeCell ref="D10:D11"/>
    <mergeCell ref="E10:E11"/>
    <mergeCell ref="F10:G10"/>
    <mergeCell ref="A7:G7"/>
    <mergeCell ref="C1:G2"/>
    <mergeCell ref="C3:G3"/>
    <mergeCell ref="C4:G4"/>
    <mergeCell ref="B5:G5"/>
    <mergeCell ref="A6:G6"/>
  </mergeCells>
  <pageMargins left="0.19685039370078741" right="0.19685039370078741" top="0.31496062992125984" bottom="0.19685039370078741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СВОД</vt:lpstr>
      <vt:lpstr>Клиент 1</vt:lpstr>
      <vt:lpstr>Клиент 2</vt:lpstr>
      <vt:lpstr>Клиент 3</vt:lpstr>
      <vt:lpstr>Клиент 4</vt:lpstr>
      <vt:lpstr>Клиент 5</vt:lpstr>
      <vt:lpstr>Клиент 6</vt:lpstr>
      <vt:lpstr>Клиент 7</vt:lpstr>
      <vt:lpstr>Клиент 8</vt:lpstr>
      <vt:lpstr>Клиент 9</vt:lpstr>
      <vt:lpstr>Клиент 10</vt:lpstr>
      <vt:lpstr>Лист2</vt:lpstr>
      <vt:lpstr>'Клиент 1'!Область_печати</vt:lpstr>
      <vt:lpstr>'Клиент 10'!Область_печати</vt:lpstr>
      <vt:lpstr>'Клиент 2'!Область_печати</vt:lpstr>
      <vt:lpstr>'Клиент 3'!Область_печати</vt:lpstr>
      <vt:lpstr>'Клиент 4'!Область_печати</vt:lpstr>
      <vt:lpstr>'Клиент 5'!Область_печати</vt:lpstr>
      <vt:lpstr>'Клиент 6'!Область_печати</vt:lpstr>
      <vt:lpstr>'Клиент 7'!Область_печати</vt:lpstr>
      <vt:lpstr>'Клиент 8'!Область_печати</vt:lpstr>
      <vt:lpstr>'Клиент 9'!Область_печати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Пичугова ЛЯ</dc:creator>
  <cp:lastModifiedBy>Пользователь</cp:lastModifiedBy>
  <cp:lastPrinted>2017-08-23T07:52:50Z</cp:lastPrinted>
  <dcterms:created xsi:type="dcterms:W3CDTF">2016-06-15T05:47:45Z</dcterms:created>
  <dcterms:modified xsi:type="dcterms:W3CDTF">2017-11-30T11:17:17Z</dcterms:modified>
</cp:coreProperties>
</file>